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xr:revisionPtr revIDLastSave="0" documentId="13_ncr:1_{9B0B6B5E-35EE-44AC-9B20-42568E55D92C}" xr6:coauthVersionLast="45" xr6:coauthVersionMax="45" xr10:uidLastSave="{00000000-0000-0000-0000-000000000000}"/>
  <bookViews>
    <workbookView xWindow="-120" yWindow="-120" windowWidth="19440" windowHeight="15000" activeTab="1" xr2:uid="{00000000-000D-0000-FFFF-FFFF00000000}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120" i="5" l="1"/>
  <c r="AR123" i="5"/>
  <c r="AR126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3" i="5"/>
  <c r="AR27" i="5"/>
  <c r="AR30" i="5"/>
  <c r="AR24" i="5"/>
  <c r="AQ102" i="5" l="1"/>
  <c r="AQ129" i="5"/>
  <c r="AR129" i="5"/>
  <c r="AR65" i="5"/>
  <c r="AR66" i="5"/>
  <c r="AR64" i="5"/>
  <c r="AR96" i="5"/>
  <c r="AR97" i="5"/>
  <c r="AR95" i="5"/>
  <c r="AS119" i="5"/>
  <c r="AQ120" i="5"/>
  <c r="AS121" i="5"/>
  <c r="AS122" i="5"/>
  <c r="AQ123" i="5"/>
  <c r="AS124" i="5"/>
  <c r="AS125" i="5"/>
  <c r="AQ126" i="5"/>
  <c r="AR114" i="5"/>
  <c r="AR111" i="5"/>
  <c r="AR108" i="5"/>
  <c r="AR105" i="5"/>
  <c r="AR102" i="5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Q71" i="5"/>
  <c r="AR52" i="5"/>
  <c r="AR49" i="5"/>
  <c r="AR46" i="5"/>
  <c r="AR43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2" i="5"/>
  <c r="AQ49" i="5"/>
  <c r="AQ46" i="5"/>
  <c r="AQ43" i="5"/>
  <c r="AQ40" i="5"/>
  <c r="AS128" i="5"/>
  <c r="AS127" i="5"/>
  <c r="AS118" i="5"/>
  <c r="AS117" i="5"/>
  <c r="AQ114" i="5"/>
  <c r="AQ111" i="5"/>
  <c r="AQ108" i="5"/>
  <c r="AQ105" i="5"/>
  <c r="AS35" i="5"/>
  <c r="AS34" i="5"/>
  <c r="AQ33" i="5"/>
  <c r="AS33" i="5" s="1"/>
  <c r="AS32" i="5"/>
  <c r="AS31" i="5"/>
  <c r="AQ30" i="5"/>
  <c r="AS30" i="5" s="1"/>
  <c r="AS29" i="5"/>
  <c r="AS28" i="5"/>
  <c r="AQ27" i="5"/>
  <c r="AS27" i="5" s="1"/>
  <c r="AS26" i="5"/>
  <c r="AS25" i="5"/>
  <c r="AQ24" i="5"/>
  <c r="AS24" i="5" s="1"/>
  <c r="AR21" i="5"/>
  <c r="AQ21" i="5"/>
  <c r="AR18" i="5"/>
  <c r="AQ18" i="5"/>
  <c r="AR17" i="5"/>
  <c r="AQ17" i="5"/>
  <c r="AR15" i="5"/>
  <c r="AQ15" i="5"/>
  <c r="AR14" i="5"/>
  <c r="AQ14" i="5"/>
  <c r="AR12" i="5"/>
  <c r="AQ12" i="5"/>
  <c r="AS131" i="5" l="1"/>
  <c r="AS130" i="5"/>
  <c r="AS12" i="5"/>
  <c r="AS20" i="5"/>
  <c r="AS75" i="5"/>
  <c r="AS83" i="5"/>
  <c r="AS19" i="5"/>
  <c r="AS103" i="5"/>
  <c r="AS76" i="5"/>
  <c r="AS84" i="5"/>
  <c r="AS107" i="5"/>
  <c r="AS17" i="5"/>
  <c r="AS78" i="5"/>
  <c r="AS72" i="5"/>
  <c r="AS23" i="5"/>
  <c r="AS104" i="5"/>
  <c r="AS109" i="5"/>
  <c r="AS77" i="5"/>
  <c r="AS85" i="5"/>
  <c r="AS110" i="5"/>
  <c r="AS116" i="5"/>
  <c r="AS21" i="5"/>
  <c r="AS97" i="5"/>
  <c r="AS79" i="5"/>
  <c r="AS73" i="5"/>
  <c r="AS74" i="5"/>
  <c r="AS82" i="5"/>
  <c r="AS18" i="5"/>
  <c r="AS64" i="5"/>
  <c r="AS50" i="5"/>
  <c r="AS106" i="5"/>
  <c r="AS112" i="5"/>
  <c r="AS45" i="5"/>
  <c r="AS96" i="5"/>
  <c r="AS115" i="5"/>
  <c r="AS113" i="5"/>
  <c r="AS95" i="5"/>
  <c r="AS80" i="5"/>
  <c r="AS14" i="5"/>
  <c r="AS22" i="5"/>
  <c r="AS81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<sst xmlns="http://schemas.openxmlformats.org/spreadsheetml/2006/main" count="322" uniqueCount="92">
  <si>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</si>
  <si>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</si>
  <si>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</si>
  <si>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</si>
  <si>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</si>
  <si>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</si>
  <si>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</si>
  <si>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</si>
  <si>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</si>
  <si>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</si>
  <si>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</si>
  <si>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</si>
  <si>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</si>
  <si>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</si>
  <si>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</si>
  <si>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</si>
  <si>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</si>
  <si>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</si>
  <si>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</si>
  <si>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</si>
  <si>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</si>
  <si>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</si>
  <si>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</si>
  <si>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</si>
  <si>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</si>
  <si>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</si>
  <si>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</si>
  <si>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</si>
  <si>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</si>
  <si>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</si>
  <si>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</si>
  <si>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</si>
  <si>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</si>
  <si>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</si>
  <si>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</si>
  <si>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</si>
  <si>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</si>
  <si>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</si>
  <si>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</si>
  <si>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</si>
  <si>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</si>
  <si>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</si>
  <si>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</si>
  <si>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</si>
  <si>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</si>
  <si>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</si>
  <si>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</si>
  <si>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</si>
  <si>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</si>
  <si>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</si>
  <si>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</si>
  <si>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</si>
  <si>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</si>
  <si>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</si>
  <si>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</si>
  <si>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</si>
  <si>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</si>
  <si>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</si>
  <si>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</si>
  <si>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Основы религиозных культур и светской этики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</si>
  <si>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</si>
  <si>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</si>
  <si>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</si>
  <si>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</si>
  <si>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</si>
  <si>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</si>
  <si>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</si>
  <si>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</si>
  <si>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</si>
  <si>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</si>
  <si>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</si>
  <si>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</si>
  <si>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</si>
  <si>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</si>
  <si>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</si>
  <si>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t xml:space="preserve"> №____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</si>
  <si>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</si>
  <si>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</si>
  <si>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</si>
  <si>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</si>
  <si>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</si>
  <si>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</si>
  <si>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</si>
  <si>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</si>
  <si>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</si>
  <si>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МБОО ПМО СО "Пульниковская НОШ"</t>
  </si>
  <si>
    <t>29</t>
  </si>
  <si>
    <t>ДР</t>
  </si>
  <si>
    <t>ПР</t>
  </si>
  <si>
    <t>КР</t>
  </si>
  <si>
    <t>Иностранный язык (английский язык)</t>
  </si>
  <si>
    <t>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</si>
</sst>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2" fillId="0" borderId="0" xfId="0" applyFont="1" applyAlignment="1">
      <alignment horizontal="justify" vertical="center" shrinkToFit="1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 shrinkToFi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justify" vertical="center" shrinkToFit="1"/>
    </xf>
    <xf numFmtId="49" fontId="18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8" fillId="0" borderId="0" xfId="0" applyNumberFormat="1" applyFont="1" applyBorder="1" applyAlignment="1">
      <alignment vertical="center"/>
    </xf>
    <xf numFmtId="164" fontId="18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18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1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8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8" fillId="0" borderId="0" xfId="0" applyFont="1"/>
    <xf numFmtId="0" fontId="24" fillId="0" borderId="0" xfId="0" applyFont="1" applyAlignment="1">
      <alignment vertical="center"/>
    </xf>
    <xf numFmtId="49" fontId="18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20" fillId="0" borderId="1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49" fontId="20" fillId="0" borderId="14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4" fontId="2" fillId="0" borderId="0" xfId="0" applyNumberFormat="1" applyFont="1"/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8" borderId="10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25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36</v>
      </c>
    </row>
    <row r="2" spans="1:1" ht="18.75" x14ac:dyDescent="0.25">
      <c r="A2" s="12"/>
    </row>
    <row r="3" spans="1:1" ht="138.75" customHeight="1" x14ac:dyDescent="0.25">
      <c r="A3" s="13" t="s">
        <v>82</v>
      </c>
    </row>
    <row r="4" spans="1:1" ht="262.5" x14ac:dyDescent="0.25">
      <c r="A4" s="18" t="s">
        <v>71</v>
      </c>
    </row>
    <row r="5" spans="1:1" ht="31.5" customHeight="1" x14ac:dyDescent="0.25">
      <c r="A5" s="13" t="s">
        <v>27</v>
      </c>
    </row>
    <row r="6" spans="1:1" ht="28.5" customHeight="1" x14ac:dyDescent="0.25">
      <c r="A6" s="14" t="s">
        <v>28</v>
      </c>
    </row>
    <row r="7" spans="1:1" ht="19.5" customHeight="1" x14ac:dyDescent="0.25">
      <c r="A7" s="14" t="s">
        <v>29</v>
      </c>
    </row>
    <row r="8" spans="1:1" s="16" customFormat="1" ht="26.25" customHeight="1" x14ac:dyDescent="0.25">
      <c r="A8" s="15" t="s">
        <v>60</v>
      </c>
    </row>
    <row r="9" spans="1:1" s="16" customFormat="1" ht="25.5" customHeight="1" x14ac:dyDescent="0.25">
      <c r="A9" s="15" t="s">
        <v>30</v>
      </c>
    </row>
    <row r="10" spans="1:1" s="16" customFormat="1" ht="39" customHeight="1" x14ac:dyDescent="0.25">
      <c r="A10" s="19" t="s">
        <v>44</v>
      </c>
    </row>
    <row r="11" spans="1:1" s="16" customFormat="1" ht="36.75" customHeight="1" x14ac:dyDescent="0.25">
      <c r="A11" s="19" t="s">
        <v>61</v>
      </c>
    </row>
    <row r="12" spans="1:1" s="16" customFormat="1" ht="18.75" x14ac:dyDescent="0.25">
      <c r="A12" s="15" t="s">
        <v>76</v>
      </c>
    </row>
    <row r="13" spans="1:1" s="16" customFormat="1" ht="37.5" x14ac:dyDescent="0.25">
      <c r="A13" s="17" t="s">
        <v>31</v>
      </c>
    </row>
    <row r="14" spans="1:1" s="16" customFormat="1" ht="18.75" x14ac:dyDescent="0.25">
      <c r="A14" s="19" t="s">
        <v>54</v>
      </c>
    </row>
    <row r="15" spans="1:1" s="16" customFormat="1" ht="18.75" x14ac:dyDescent="0.25">
      <c r="A15" s="15" t="s">
        <v>32</v>
      </c>
    </row>
    <row r="16" spans="1:1" s="16" customFormat="1" ht="18.75" x14ac:dyDescent="0.25">
      <c r="A16" s="19" t="s">
        <v>47</v>
      </c>
    </row>
    <row r="17" spans="1:1" s="16" customFormat="1" ht="18.75" x14ac:dyDescent="0.25">
      <c r="A17" s="15" t="s">
        <v>33</v>
      </c>
    </row>
    <row r="18" spans="1:1" s="16" customFormat="1" ht="37.5" x14ac:dyDescent="0.25">
      <c r="A18" s="19" t="s">
        <v>69</v>
      </c>
    </row>
    <row r="19" spans="1:1" s="16" customFormat="1" ht="18.75" x14ac:dyDescent="0.25">
      <c r="A19" s="17" t="s">
        <v>34</v>
      </c>
    </row>
    <row r="20" spans="1:1" s="16" customFormat="1" ht="37.5" x14ac:dyDescent="0.25">
      <c r="A20" s="19" t="s">
        <v>55</v>
      </c>
    </row>
    <row r="21" spans="1:1" s="16" customFormat="1" ht="37.5" x14ac:dyDescent="0.25">
      <c r="A21" s="15" t="s">
        <v>84</v>
      </c>
    </row>
    <row r="22" spans="1:1" s="16" customFormat="1" ht="18" x14ac:dyDescent="0.25">
      <c r="A22" s="15"/>
    </row>
    <row r="23" spans="1:1" s="16" customFormat="1" ht="150" x14ac:dyDescent="0.25">
      <c r="A23" s="17" t="s">
        <v>83</v>
      </c>
    </row>
    <row r="24" spans="1:1" s="16" customFormat="1" ht="37.5" x14ac:dyDescent="0.25">
      <c r="A24" s="30" t="s">
        <v>57</v>
      </c>
    </row>
    <row r="25" spans="1:1" s="16" customFormat="1" ht="75" x14ac:dyDescent="0.25">
      <c r="A25" s="17" t="s">
        <v>35</v>
      </c>
    </row>
    <row r="26" spans="1:1" s="16" customFormat="1" ht="93.75" x14ac:dyDescent="0.25">
      <c r="A26" s="17" t="s">
        <v>43</v>
      </c>
    </row>
    <row r="27" spans="1:1" s="16" customFormat="1" ht="93.75" x14ac:dyDescent="0.25">
      <c r="A27" s="30" t="s">
        <v>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132"/>
  <sheetViews>
    <sheetView tabSelected="1" view="pageBreakPreview" topLeftCell="R118" zoomScale="110" zoomScaleNormal="85" zoomScaleSheetLayoutView="110" workbookViewId="0">
      <selection activeCell="AR122" sqref="AR122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73" customFormat="1" ht="63" customHeight="1" x14ac:dyDescent="0.25">
      <c r="A1" s="28" t="s">
        <v>74</v>
      </c>
      <c r="B1" s="28"/>
      <c r="C1" s="28"/>
      <c r="D1" s="28"/>
      <c r="E1" s="28" t="s">
        <v>75</v>
      </c>
      <c r="F1" s="28"/>
      <c r="G1" s="78"/>
      <c r="H1" s="28"/>
      <c r="L1" s="80" t="s">
        <v>25</v>
      </c>
      <c r="AC1" s="74"/>
      <c r="AD1" s="74"/>
      <c r="AL1" s="74"/>
      <c r="AM1" s="74"/>
      <c r="AN1" s="74"/>
      <c r="AO1" s="74"/>
      <c r="AP1" s="74"/>
      <c r="AQ1" s="74"/>
      <c r="AR1" s="74"/>
      <c r="AS1" s="74"/>
    </row>
    <row r="2" spans="1:48" ht="21.75" customHeight="1" x14ac:dyDescent="0.4">
      <c r="A2" s="29" t="s">
        <v>40</v>
      </c>
      <c r="B2" s="27" t="s">
        <v>49</v>
      </c>
      <c r="C2" s="81"/>
      <c r="D2" s="75"/>
      <c r="F2" s="78"/>
      <c r="G2" s="79" t="s">
        <v>72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3"/>
      <c r="AM2" s="53"/>
      <c r="AN2" s="53"/>
      <c r="AO2" s="58"/>
      <c r="AP2" s="58"/>
      <c r="AQ2" s="58"/>
      <c r="AR2" s="58"/>
      <c r="AS2" s="58"/>
      <c r="AT2" s="32"/>
      <c r="AU2" s="32"/>
      <c r="AV2" s="32"/>
    </row>
    <row r="3" spans="1:48" ht="40.5" customHeight="1" x14ac:dyDescent="0.25">
      <c r="A3" s="29" t="s">
        <v>50</v>
      </c>
      <c r="B3" s="49" t="s">
        <v>85</v>
      </c>
      <c r="C3" s="32"/>
      <c r="D3" s="75"/>
      <c r="E3" s="31"/>
      <c r="F3" s="31"/>
      <c r="G3" s="125" t="s">
        <v>70</v>
      </c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7"/>
      <c r="X3" s="130" t="s">
        <v>46</v>
      </c>
      <c r="Y3" s="131"/>
      <c r="Z3" s="131"/>
      <c r="AA3" s="131"/>
      <c r="AB3" s="132"/>
      <c r="AC3" s="99" t="s">
        <v>63</v>
      </c>
      <c r="AD3" s="100"/>
      <c r="AE3" s="100"/>
      <c r="AF3" s="100"/>
      <c r="AG3" s="100"/>
      <c r="AH3" s="100"/>
      <c r="AI3" s="100"/>
      <c r="AJ3" s="100"/>
      <c r="AK3" s="100"/>
      <c r="AL3" s="100"/>
      <c r="AM3" s="101"/>
      <c r="AN3" s="110" t="s">
        <v>64</v>
      </c>
      <c r="AO3" s="110"/>
      <c r="AP3" s="54" t="s">
        <v>65</v>
      </c>
      <c r="AQ3" s="54"/>
      <c r="AR3" s="59"/>
      <c r="AS3" s="32"/>
      <c r="AT3" s="32"/>
      <c r="AU3" s="56"/>
      <c r="AV3" s="32"/>
    </row>
    <row r="4" spans="1:48" ht="22.5" customHeight="1" x14ac:dyDescent="0.2">
      <c r="B4" s="111" t="s">
        <v>51</v>
      </c>
      <c r="C4" s="111"/>
      <c r="D4" s="32"/>
      <c r="E4" s="32"/>
      <c r="F4" s="34"/>
      <c r="G4" s="77" t="s">
        <v>67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133" t="s">
        <v>77</v>
      </c>
      <c r="Y4" s="134"/>
      <c r="Z4" s="134"/>
      <c r="AA4" s="134"/>
      <c r="AB4" s="135"/>
      <c r="AC4" s="102"/>
      <c r="AD4" s="103"/>
      <c r="AE4" s="103"/>
      <c r="AF4" s="103"/>
      <c r="AG4" s="103"/>
      <c r="AH4" s="103"/>
      <c r="AI4" s="103"/>
      <c r="AJ4" s="103"/>
      <c r="AK4" s="103"/>
      <c r="AL4" s="103"/>
      <c r="AM4" s="104"/>
      <c r="AN4" s="110"/>
      <c r="AO4" s="110"/>
      <c r="AP4" s="129" t="s">
        <v>66</v>
      </c>
      <c r="AQ4" s="129"/>
      <c r="AU4" s="56"/>
      <c r="AV4" s="32"/>
    </row>
    <row r="5" spans="1:48" ht="42.75" customHeight="1" x14ac:dyDescent="0.2">
      <c r="A5" s="64" t="s">
        <v>52</v>
      </c>
      <c r="B5" s="27" t="s">
        <v>86</v>
      </c>
      <c r="C5" s="37" t="s">
        <v>41</v>
      </c>
      <c r="D5" s="3"/>
      <c r="E5" s="32"/>
      <c r="F5" s="34"/>
      <c r="G5" s="128" t="s">
        <v>68</v>
      </c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36"/>
      <c r="Y5" s="136"/>
      <c r="Z5" s="136"/>
      <c r="AA5" s="136"/>
      <c r="AB5" s="137"/>
      <c r="AC5" s="105"/>
      <c r="AD5" s="106"/>
      <c r="AE5" s="106"/>
      <c r="AF5" s="106"/>
      <c r="AG5" s="106"/>
      <c r="AH5" s="106"/>
      <c r="AI5" s="106"/>
      <c r="AJ5" s="106"/>
      <c r="AK5" s="106"/>
      <c r="AL5" s="106"/>
      <c r="AM5" s="107"/>
      <c r="AN5" s="110"/>
      <c r="AO5" s="110"/>
      <c r="AP5" s="94" t="s">
        <v>50</v>
      </c>
      <c r="AQ5" s="95"/>
      <c r="AU5" s="56"/>
      <c r="AV5" s="32"/>
    </row>
    <row r="6" spans="1:48" ht="35.25" customHeight="1" x14ac:dyDescent="0.2">
      <c r="A6" s="65" t="s">
        <v>53</v>
      </c>
      <c r="B6" s="83">
        <v>45901</v>
      </c>
      <c r="C6" s="37" t="s">
        <v>42</v>
      </c>
      <c r="D6" s="36"/>
      <c r="E6" s="35"/>
      <c r="F6" s="34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96" t="s">
        <v>78</v>
      </c>
      <c r="Y6" s="97"/>
      <c r="Z6" s="97"/>
      <c r="AA6" s="97"/>
      <c r="AB6" s="97"/>
      <c r="AC6" s="67" t="s">
        <v>79</v>
      </c>
      <c r="AD6" s="60"/>
      <c r="AE6" s="60"/>
      <c r="AF6" s="60"/>
      <c r="AG6" s="60"/>
      <c r="AH6" s="53"/>
      <c r="AU6" s="32"/>
      <c r="AV6" s="32"/>
    </row>
    <row r="7" spans="1:48" ht="26.25" customHeight="1" x14ac:dyDescent="0.2">
      <c r="A7" s="108" t="s">
        <v>73</v>
      </c>
      <c r="B7" s="108"/>
      <c r="C7" s="109"/>
      <c r="D7" s="109"/>
      <c r="E7" s="32"/>
      <c r="F7" s="34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Y7" s="57"/>
      <c r="Z7" s="32"/>
      <c r="AB7" s="57"/>
      <c r="AC7" s="69" t="s">
        <v>81</v>
      </c>
      <c r="AP7" s="52"/>
      <c r="AQ7" s="52"/>
      <c r="AR7" s="52"/>
      <c r="AS7" s="32"/>
    </row>
    <row r="8" spans="1:48" ht="22.5" customHeight="1" x14ac:dyDescent="0.25">
      <c r="A8" s="70"/>
      <c r="B8" s="70"/>
      <c r="C8" s="70"/>
      <c r="D8" s="71"/>
      <c r="E8" s="71"/>
      <c r="F8" s="71"/>
      <c r="G8" s="72"/>
      <c r="H8" s="72"/>
      <c r="I8" s="70"/>
      <c r="J8" s="32"/>
      <c r="K8" s="32"/>
      <c r="X8" s="76"/>
      <c r="Y8" s="32"/>
      <c r="Z8" s="51"/>
      <c r="AA8" s="51"/>
      <c r="AB8" s="51"/>
      <c r="AC8" s="66" t="s">
        <v>80</v>
      </c>
      <c r="AD8" s="52"/>
      <c r="AE8" s="52"/>
      <c r="AF8" s="52"/>
      <c r="AG8" s="52"/>
      <c r="AH8" s="52"/>
      <c r="AI8" s="52"/>
      <c r="AJ8" s="52"/>
      <c r="AK8" s="82"/>
      <c r="AL8" s="68"/>
      <c r="AM8" s="52"/>
      <c r="AN8" s="52"/>
      <c r="AO8" s="52"/>
      <c r="AP8" s="52"/>
      <c r="AQ8" s="52"/>
      <c r="AR8" s="52"/>
      <c r="AS8" s="53"/>
    </row>
    <row r="9" spans="1:48" s="2" customFormat="1" ht="120.75" customHeight="1" x14ac:dyDescent="0.2">
      <c r="A9" s="122" t="s">
        <v>14</v>
      </c>
      <c r="B9" s="122"/>
      <c r="C9" s="122"/>
      <c r="D9" s="122"/>
      <c r="E9" s="123" t="s">
        <v>26</v>
      </c>
      <c r="F9" s="123"/>
      <c r="G9" s="123"/>
      <c r="H9" s="123"/>
      <c r="I9" s="123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98" t="s">
        <v>19</v>
      </c>
      <c r="AR9" s="98" t="s">
        <v>21</v>
      </c>
      <c r="AS9" s="112" t="s">
        <v>20</v>
      </c>
    </row>
    <row r="10" spans="1:48" s="2" customFormat="1" ht="21.75" customHeight="1" x14ac:dyDescent="0.2">
      <c r="A10" s="113" t="s">
        <v>0</v>
      </c>
      <c r="B10" s="114"/>
      <c r="C10" s="86" t="s">
        <v>45</v>
      </c>
      <c r="D10" s="22" t="s">
        <v>17</v>
      </c>
      <c r="E10" s="89" t="s">
        <v>1</v>
      </c>
      <c r="F10" s="89"/>
      <c r="G10" s="89"/>
      <c r="H10" s="89"/>
      <c r="I10" s="89" t="s">
        <v>2</v>
      </c>
      <c r="J10" s="89"/>
      <c r="K10" s="89"/>
      <c r="L10" s="89"/>
      <c r="M10" s="89" t="s">
        <v>3</v>
      </c>
      <c r="N10" s="89"/>
      <c r="O10" s="89"/>
      <c r="P10" s="89"/>
      <c r="Q10" s="89" t="s">
        <v>4</v>
      </c>
      <c r="R10" s="89"/>
      <c r="S10" s="89"/>
      <c r="T10" s="89"/>
      <c r="U10" s="89" t="s">
        <v>5</v>
      </c>
      <c r="V10" s="89"/>
      <c r="W10" s="89"/>
      <c r="X10" s="89" t="s">
        <v>6</v>
      </c>
      <c r="Y10" s="89"/>
      <c r="Z10" s="89"/>
      <c r="AA10" s="89"/>
      <c r="AB10" s="89" t="s">
        <v>7</v>
      </c>
      <c r="AC10" s="89"/>
      <c r="AD10" s="89"/>
      <c r="AE10" s="89" t="s">
        <v>8</v>
      </c>
      <c r="AF10" s="89"/>
      <c r="AG10" s="89"/>
      <c r="AH10" s="89"/>
      <c r="AI10" s="89"/>
      <c r="AJ10" s="89" t="s">
        <v>9</v>
      </c>
      <c r="AK10" s="89"/>
      <c r="AL10" s="89"/>
      <c r="AM10" s="89" t="s">
        <v>10</v>
      </c>
      <c r="AN10" s="89"/>
      <c r="AO10" s="89"/>
      <c r="AP10" s="89"/>
      <c r="AQ10" s="98"/>
      <c r="AR10" s="98"/>
      <c r="AS10" s="112"/>
    </row>
    <row r="11" spans="1:48" s="6" customFormat="1" ht="11.25" customHeight="1" x14ac:dyDescent="0.2">
      <c r="A11" s="115"/>
      <c r="B11" s="116"/>
      <c r="C11" s="88"/>
      <c r="D11" s="22" t="s">
        <v>18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98"/>
      <c r="AR11" s="98"/>
      <c r="AS11" s="112"/>
    </row>
    <row r="12" spans="1:48" s="6" customFormat="1" ht="11.25" customHeight="1" x14ac:dyDescent="0.2">
      <c r="A12" s="84" t="s">
        <v>62</v>
      </c>
      <c r="B12" s="86" t="s">
        <v>12</v>
      </c>
      <c r="C12" s="38">
        <v>1</v>
      </c>
      <c r="D12" s="9"/>
      <c r="E12" s="5"/>
      <c r="F12" s="5" t="s">
        <v>87</v>
      </c>
      <c r="G12" s="5"/>
      <c r="H12" s="5"/>
      <c r="I12" s="5"/>
      <c r="J12" s="5"/>
      <c r="K12" s="5"/>
      <c r="L12" s="5" t="s">
        <v>87</v>
      </c>
      <c r="M12" s="5"/>
      <c r="N12" s="5"/>
      <c r="O12" s="5"/>
      <c r="P12" s="5"/>
      <c r="Q12" s="5"/>
      <c r="R12" s="5"/>
      <c r="S12" s="5"/>
      <c r="T12" s="5" t="s">
        <v>87</v>
      </c>
      <c r="U12" s="5"/>
      <c r="V12" s="5"/>
      <c r="W12" s="5"/>
      <c r="X12" s="5"/>
      <c r="Y12" s="5"/>
      <c r="Z12" s="5"/>
      <c r="AA12" s="5"/>
      <c r="AB12" s="5"/>
      <c r="AC12" s="5" t="s">
        <v>87</v>
      </c>
      <c r="AD12" s="5"/>
      <c r="AE12" s="5"/>
      <c r="AF12" s="5"/>
      <c r="AG12" s="5"/>
      <c r="AH12" s="5"/>
      <c r="AI12" s="5"/>
      <c r="AJ12" s="5"/>
      <c r="AK12" s="5" t="s">
        <v>87</v>
      </c>
      <c r="AL12" s="5"/>
      <c r="AM12" s="5"/>
      <c r="AN12" s="5"/>
      <c r="AO12" s="5"/>
      <c r="AP12" s="5"/>
      <c r="AQ12" s="39">
        <f>COUNTA(E12:AP12)</f>
        <v>5</v>
      </c>
      <c r="AR12" s="3">
        <f>33*5</f>
        <v>165</v>
      </c>
      <c r="AS12" s="40">
        <f>AQ12/AR12</f>
        <v>3.0303030303030304E-2</v>
      </c>
    </row>
    <row r="13" spans="1:48" ht="12.75" customHeight="1" x14ac:dyDescent="0.2">
      <c r="A13" s="85"/>
      <c r="B13" s="87"/>
      <c r="C13" s="38"/>
      <c r="D13" s="3"/>
      <c r="E13" s="4"/>
      <c r="F13" s="4"/>
      <c r="G13" s="4"/>
      <c r="H13" s="4"/>
      <c r="I13" s="4"/>
      <c r="J13" s="2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9"/>
      <c r="AR13" s="3"/>
      <c r="AS13" s="40" t="e">
        <f t="shared" ref="AS13:AS35" si="0">AQ13/AR13</f>
        <v>#DIV/0!</v>
      </c>
    </row>
    <row r="14" spans="1:48" ht="12.75" customHeight="1" x14ac:dyDescent="0.2">
      <c r="A14" s="85"/>
      <c r="B14" s="88"/>
      <c r="C14" s="38"/>
      <c r="D14" s="3"/>
      <c r="E14" s="4"/>
      <c r="F14" s="4"/>
      <c r="G14" s="4"/>
      <c r="H14" s="4"/>
      <c r="I14" s="4"/>
      <c r="J14" s="2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 t="s">
        <v>87</v>
      </c>
      <c r="AE14" s="4"/>
      <c r="AF14" s="4"/>
      <c r="AG14" s="4"/>
      <c r="AH14" s="4"/>
      <c r="AI14" s="4"/>
      <c r="AJ14" s="4"/>
      <c r="AK14" s="4" t="s">
        <v>87</v>
      </c>
      <c r="AL14" s="4"/>
      <c r="AM14" s="7"/>
      <c r="AN14" s="7"/>
      <c r="AO14" s="7"/>
      <c r="AP14" s="7"/>
      <c r="AQ14" s="39">
        <f t="shared" ref="AQ14:AQ15" si="1">COUNTA(E14:AP14)</f>
        <v>2</v>
      </c>
      <c r="AR14" s="3">
        <f>33*5</f>
        <v>165</v>
      </c>
      <c r="AS14" s="40">
        <f t="shared" si="0"/>
        <v>1.2121212121212121E-2</v>
      </c>
    </row>
    <row r="15" spans="1:48" ht="12.75" customHeight="1" x14ac:dyDescent="0.2">
      <c r="A15" s="85"/>
      <c r="B15" s="86" t="s">
        <v>11</v>
      </c>
      <c r="C15" s="38">
        <v>1</v>
      </c>
      <c r="D15" s="24"/>
      <c r="E15" s="4"/>
      <c r="F15" s="4" t="s">
        <v>87</v>
      </c>
      <c r="G15" s="4"/>
      <c r="H15" s="4"/>
      <c r="I15" s="4"/>
      <c r="J15" s="26"/>
      <c r="K15" s="4"/>
      <c r="L15" s="4" t="s">
        <v>87</v>
      </c>
      <c r="M15" s="4"/>
      <c r="N15" s="4"/>
      <c r="O15" s="4"/>
      <c r="P15" s="4"/>
      <c r="Q15" s="4"/>
      <c r="R15" s="4"/>
      <c r="S15" s="4"/>
      <c r="T15" s="4" t="s">
        <v>87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9">
        <f t="shared" si="1"/>
        <v>3</v>
      </c>
      <c r="AR15" s="3">
        <f t="shared" ref="AR15:AR18" si="2">33*4</f>
        <v>132</v>
      </c>
      <c r="AS15" s="40">
        <f t="shared" si="0"/>
        <v>2.2727272727272728E-2</v>
      </c>
    </row>
    <row r="16" spans="1:48" ht="12.75" customHeight="1" x14ac:dyDescent="0.2">
      <c r="A16" s="85"/>
      <c r="B16" s="87"/>
      <c r="C16" s="38"/>
      <c r="D16" s="24"/>
      <c r="E16" s="4"/>
      <c r="F16" s="4"/>
      <c r="G16" s="4"/>
      <c r="H16" s="4"/>
      <c r="I16" s="4"/>
      <c r="J16" s="26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9"/>
      <c r="AR16" s="3"/>
      <c r="AS16" s="40" t="e">
        <f t="shared" si="0"/>
        <v>#DIV/0!</v>
      </c>
    </row>
    <row r="17" spans="1:45" ht="12.75" customHeight="1" x14ac:dyDescent="0.2">
      <c r="A17" s="85"/>
      <c r="B17" s="88"/>
      <c r="C17" s="38"/>
      <c r="D17" s="24"/>
      <c r="E17" s="4"/>
      <c r="F17" s="4"/>
      <c r="G17" s="4"/>
      <c r="H17" s="4"/>
      <c r="I17" s="26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 t="s">
        <v>87</v>
      </c>
      <c r="AM17" s="7"/>
      <c r="AN17" s="7"/>
      <c r="AO17" s="7"/>
      <c r="AP17" s="7"/>
      <c r="AQ17" s="39">
        <f>COUNTA(E17:AP17)</f>
        <v>1</v>
      </c>
      <c r="AR17" s="3">
        <f t="shared" si="2"/>
        <v>132</v>
      </c>
      <c r="AS17" s="40">
        <f t="shared" si="0"/>
        <v>7.575757575757576E-3</v>
      </c>
    </row>
    <row r="18" spans="1:45" ht="12.75" customHeight="1" x14ac:dyDescent="0.2">
      <c r="A18" s="85"/>
      <c r="B18" s="86" t="s">
        <v>15</v>
      </c>
      <c r="C18" s="38">
        <v>1</v>
      </c>
      <c r="D18" s="24"/>
      <c r="E18" s="4"/>
      <c r="F18" s="4" t="s">
        <v>87</v>
      </c>
      <c r="H18" s="4"/>
      <c r="I18" s="4"/>
      <c r="J18" s="4"/>
      <c r="K18" s="4"/>
      <c r="L18" s="4" t="s">
        <v>87</v>
      </c>
      <c r="M18" s="4"/>
      <c r="N18" s="4"/>
      <c r="O18" s="4"/>
      <c r="P18" s="4"/>
      <c r="Q18" s="4"/>
      <c r="R18" s="4"/>
      <c r="S18" s="4"/>
      <c r="T18" s="4" t="s">
        <v>87</v>
      </c>
      <c r="U18" s="4"/>
      <c r="V18" s="4"/>
      <c r="W18" s="4"/>
      <c r="X18" s="4"/>
      <c r="Y18" s="4"/>
      <c r="Z18" s="4"/>
      <c r="AA18" s="4"/>
      <c r="AB18" s="4"/>
      <c r="AC18" s="4" t="s">
        <v>87</v>
      </c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9">
        <f>COUNTA(E18:AP18)</f>
        <v>4</v>
      </c>
      <c r="AR18" s="3">
        <f t="shared" si="2"/>
        <v>132</v>
      </c>
      <c r="AS18" s="40">
        <f t="shared" si="0"/>
        <v>3.0303030303030304E-2</v>
      </c>
    </row>
    <row r="19" spans="1:45" ht="12.75" customHeight="1" x14ac:dyDescent="0.2">
      <c r="A19" s="85"/>
      <c r="B19" s="87"/>
      <c r="C19" s="38"/>
      <c r="D19" s="24"/>
      <c r="E19" s="4"/>
      <c r="F19" s="4"/>
      <c r="G19" s="2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9"/>
      <c r="AR19" s="3"/>
      <c r="AS19" s="40" t="e">
        <f t="shared" si="0"/>
        <v>#DIV/0!</v>
      </c>
    </row>
    <row r="20" spans="1:45" ht="12.75" customHeight="1" x14ac:dyDescent="0.2">
      <c r="A20" s="85"/>
      <c r="B20" s="88"/>
      <c r="C20" s="38"/>
      <c r="D20" s="24"/>
      <c r="E20" s="4"/>
      <c r="F20" s="4"/>
      <c r="G20" s="2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9"/>
      <c r="AR20" s="3"/>
      <c r="AS20" s="40" t="e">
        <f t="shared" si="0"/>
        <v>#DIV/0!</v>
      </c>
    </row>
    <row r="21" spans="1:45" ht="12.75" customHeight="1" x14ac:dyDescent="0.2">
      <c r="A21" s="85"/>
      <c r="B21" s="86" t="s">
        <v>16</v>
      </c>
      <c r="C21" s="38">
        <v>1</v>
      </c>
      <c r="D21" s="24"/>
      <c r="E21" s="4"/>
      <c r="F21" s="4" t="s">
        <v>87</v>
      </c>
      <c r="G21" s="26"/>
      <c r="H21" s="4"/>
      <c r="I21" s="4"/>
      <c r="J21" s="4"/>
      <c r="K21" s="4"/>
      <c r="L21" s="4" t="s">
        <v>87</v>
      </c>
      <c r="M21" s="4"/>
      <c r="N21" s="4"/>
      <c r="O21" s="4"/>
      <c r="P21" s="4"/>
      <c r="Q21" s="4"/>
      <c r="R21" s="4"/>
      <c r="S21" s="4"/>
      <c r="T21" s="4" t="s">
        <v>87</v>
      </c>
      <c r="U21" s="4"/>
      <c r="V21" s="4"/>
      <c r="W21" s="4"/>
      <c r="X21" s="4"/>
      <c r="Y21" s="4"/>
      <c r="Z21" s="4"/>
      <c r="AA21" s="4"/>
      <c r="AB21" s="4"/>
      <c r="AC21" s="4"/>
      <c r="AD21" s="4" t="s">
        <v>87</v>
      </c>
      <c r="AE21" s="4"/>
      <c r="AF21" s="4"/>
      <c r="AG21" s="4"/>
      <c r="AH21" s="4"/>
      <c r="AI21" s="4"/>
      <c r="AJ21" s="4"/>
      <c r="AK21" s="4"/>
      <c r="AL21" s="4" t="s">
        <v>87</v>
      </c>
      <c r="AM21" s="7"/>
      <c r="AN21" s="7"/>
      <c r="AO21" s="7"/>
      <c r="AP21" s="7"/>
      <c r="AQ21" s="39">
        <f t="shared" ref="AQ21:AQ33" si="3">COUNTA(E21:AP21)</f>
        <v>5</v>
      </c>
      <c r="AR21" s="3">
        <f t="shared" ref="AR21" si="4">33*2</f>
        <v>66</v>
      </c>
      <c r="AS21" s="40">
        <f t="shared" si="0"/>
        <v>7.575757575757576E-2</v>
      </c>
    </row>
    <row r="22" spans="1:45" ht="12.75" customHeight="1" x14ac:dyDescent="0.2">
      <c r="A22" s="85"/>
      <c r="B22" s="87"/>
      <c r="C22" s="38"/>
      <c r="D22" s="24"/>
      <c r="E22" s="4"/>
      <c r="F22" s="4"/>
      <c r="G22" s="2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39"/>
      <c r="AR22" s="3"/>
      <c r="AS22" s="40" t="e">
        <f t="shared" si="0"/>
        <v>#DIV/0!</v>
      </c>
    </row>
    <row r="23" spans="1:45" ht="12.75" customHeight="1" x14ac:dyDescent="0.2">
      <c r="A23" s="85"/>
      <c r="B23" s="88"/>
      <c r="C23" s="38"/>
      <c r="D23" s="24"/>
      <c r="E23" s="4"/>
      <c r="F23" s="4"/>
      <c r="G23" s="2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39"/>
      <c r="AR23" s="3"/>
      <c r="AS23" s="40" t="e">
        <f t="shared" si="0"/>
        <v>#DIV/0!</v>
      </c>
    </row>
    <row r="24" spans="1:45" ht="12.75" customHeight="1" x14ac:dyDescent="0.2">
      <c r="A24" s="85"/>
      <c r="B24" s="86" t="s">
        <v>37</v>
      </c>
      <c r="C24" s="38">
        <v>1</v>
      </c>
      <c r="D24" s="24"/>
      <c r="E24" s="4"/>
      <c r="F24" s="4"/>
      <c r="G24" s="26"/>
      <c r="H24" s="26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 t="s">
        <v>87</v>
      </c>
      <c r="AK24" s="4"/>
      <c r="AL24" s="4"/>
      <c r="AM24" s="7"/>
      <c r="AN24" s="7"/>
      <c r="AO24" s="7"/>
      <c r="AP24" s="7"/>
      <c r="AQ24" s="39">
        <f t="shared" si="3"/>
        <v>1</v>
      </c>
      <c r="AR24" s="3">
        <f>33*1</f>
        <v>33</v>
      </c>
      <c r="AS24" s="40">
        <f t="shared" si="0"/>
        <v>3.0303030303030304E-2</v>
      </c>
    </row>
    <row r="25" spans="1:45" ht="12.75" customHeight="1" x14ac:dyDescent="0.2">
      <c r="A25" s="85"/>
      <c r="B25" s="87"/>
      <c r="C25" s="38"/>
      <c r="D25" s="24"/>
      <c r="E25" s="4"/>
      <c r="F25" s="4"/>
      <c r="G25" s="26"/>
      <c r="H25" s="26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9"/>
      <c r="AR25" s="3"/>
      <c r="AS25" s="40" t="e">
        <f t="shared" si="0"/>
        <v>#DIV/0!</v>
      </c>
    </row>
    <row r="26" spans="1:45" ht="12.75" customHeight="1" x14ac:dyDescent="0.2">
      <c r="A26" s="85"/>
      <c r="B26" s="88"/>
      <c r="C26" s="38"/>
      <c r="D26" s="24"/>
      <c r="E26" s="4"/>
      <c r="F26" s="4"/>
      <c r="G26" s="26"/>
      <c r="H26" s="26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39"/>
      <c r="AR26" s="3"/>
      <c r="AS26" s="40" t="e">
        <f t="shared" si="0"/>
        <v>#DIV/0!</v>
      </c>
    </row>
    <row r="27" spans="1:45" ht="12.75" customHeight="1" x14ac:dyDescent="0.2">
      <c r="A27" s="85"/>
      <c r="B27" s="86" t="s">
        <v>38</v>
      </c>
      <c r="C27" s="38">
        <v>1</v>
      </c>
      <c r="D27" s="2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6"/>
      <c r="R27" s="26"/>
      <c r="S27" s="26"/>
      <c r="T27" s="4"/>
      <c r="U27" s="26"/>
      <c r="V27" s="26"/>
      <c r="W27" s="26"/>
      <c r="X27" s="26"/>
      <c r="Y27" s="26"/>
      <c r="Z27" s="26"/>
      <c r="AA27" s="26"/>
      <c r="AB27" s="4"/>
      <c r="AC27" s="26"/>
      <c r="AD27" s="26"/>
      <c r="AE27" s="26"/>
      <c r="AF27" s="26"/>
      <c r="AG27" s="26"/>
      <c r="AH27" s="26"/>
      <c r="AI27" s="26"/>
      <c r="AJ27" s="4" t="s">
        <v>87</v>
      </c>
      <c r="AK27" s="26"/>
      <c r="AL27" s="4"/>
      <c r="AM27" s="7"/>
      <c r="AN27" s="7"/>
      <c r="AO27" s="7"/>
      <c r="AP27" s="7"/>
      <c r="AQ27" s="39">
        <f t="shared" si="3"/>
        <v>1</v>
      </c>
      <c r="AR27" s="3">
        <f t="shared" ref="AR27:AR30" si="5">33*1</f>
        <v>33</v>
      </c>
      <c r="AS27" s="40">
        <f t="shared" si="0"/>
        <v>3.0303030303030304E-2</v>
      </c>
    </row>
    <row r="28" spans="1:45" ht="12.75" customHeight="1" x14ac:dyDescent="0.2">
      <c r="A28" s="85"/>
      <c r="B28" s="87"/>
      <c r="C28" s="38"/>
      <c r="D28" s="2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4"/>
      <c r="AM28" s="7"/>
      <c r="AN28" s="7"/>
      <c r="AO28" s="7"/>
      <c r="AP28" s="7"/>
      <c r="AQ28" s="39"/>
      <c r="AR28" s="3"/>
      <c r="AS28" s="40" t="e">
        <f t="shared" si="0"/>
        <v>#DIV/0!</v>
      </c>
    </row>
    <row r="29" spans="1:45" ht="12.75" customHeight="1" x14ac:dyDescent="0.2">
      <c r="A29" s="85"/>
      <c r="B29" s="88"/>
      <c r="C29" s="38"/>
      <c r="D29" s="2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4"/>
      <c r="AM29" s="7"/>
      <c r="AN29" s="7"/>
      <c r="AO29" s="7"/>
      <c r="AP29" s="7"/>
      <c r="AQ29" s="39"/>
      <c r="AR29" s="3"/>
      <c r="AS29" s="40" t="e">
        <f t="shared" si="0"/>
        <v>#DIV/0!</v>
      </c>
    </row>
    <row r="30" spans="1:45" ht="12.75" customHeight="1" x14ac:dyDescent="0.2">
      <c r="A30" s="85"/>
      <c r="B30" s="86" t="s">
        <v>39</v>
      </c>
      <c r="C30" s="38">
        <v>1</v>
      </c>
      <c r="D30" s="2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6"/>
      <c r="R30" s="26"/>
      <c r="S30" s="26"/>
      <c r="T30" s="4"/>
      <c r="U30" s="26"/>
      <c r="V30" s="26"/>
      <c r="W30" s="26"/>
      <c r="X30" s="26"/>
      <c r="Y30" s="26"/>
      <c r="Z30" s="26"/>
      <c r="AA30" s="26"/>
      <c r="AB30" s="4"/>
      <c r="AC30" s="26"/>
      <c r="AD30" s="26"/>
      <c r="AE30" s="26"/>
      <c r="AF30" s="26"/>
      <c r="AG30" s="26"/>
      <c r="AH30" s="26"/>
      <c r="AI30" s="26"/>
      <c r="AJ30" s="4" t="s">
        <v>87</v>
      </c>
      <c r="AK30" s="26"/>
      <c r="AL30" s="4"/>
      <c r="AM30" s="7"/>
      <c r="AN30" s="7"/>
      <c r="AO30" s="7"/>
      <c r="AP30" s="7"/>
      <c r="AQ30" s="39">
        <f t="shared" si="3"/>
        <v>1</v>
      </c>
      <c r="AR30" s="3">
        <f t="shared" si="5"/>
        <v>33</v>
      </c>
      <c r="AS30" s="40">
        <f t="shared" si="0"/>
        <v>3.0303030303030304E-2</v>
      </c>
    </row>
    <row r="31" spans="1:45" ht="12.75" customHeight="1" x14ac:dyDescent="0.2">
      <c r="A31" s="85"/>
      <c r="B31" s="87"/>
      <c r="C31" s="38"/>
      <c r="D31" s="2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4"/>
      <c r="AM31" s="7"/>
      <c r="AN31" s="7"/>
      <c r="AO31" s="7"/>
      <c r="AP31" s="7"/>
      <c r="AQ31" s="39"/>
      <c r="AR31" s="3"/>
      <c r="AS31" s="40" t="e">
        <f t="shared" si="0"/>
        <v>#DIV/0!</v>
      </c>
    </row>
    <row r="32" spans="1:45" ht="12.75" customHeight="1" x14ac:dyDescent="0.2">
      <c r="A32" s="85"/>
      <c r="B32" s="88"/>
      <c r="C32" s="38"/>
      <c r="D32" s="2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4"/>
      <c r="AM32" s="7"/>
      <c r="AN32" s="7"/>
      <c r="AO32" s="7"/>
      <c r="AP32" s="7"/>
      <c r="AQ32" s="39"/>
      <c r="AR32" s="3"/>
      <c r="AS32" s="40" t="e">
        <f t="shared" si="0"/>
        <v>#DIV/0!</v>
      </c>
    </row>
    <row r="33" spans="1:45" ht="12.75" customHeight="1" x14ac:dyDescent="0.2">
      <c r="A33" s="85"/>
      <c r="B33" s="89" t="s">
        <v>56</v>
      </c>
      <c r="C33" s="38">
        <v>1</v>
      </c>
      <c r="D33" s="2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6"/>
      <c r="R33" s="26"/>
      <c r="S33" s="26"/>
      <c r="T33" s="4"/>
      <c r="U33" s="26"/>
      <c r="V33" s="26"/>
      <c r="W33" s="26"/>
      <c r="X33" s="26"/>
      <c r="Y33" s="26"/>
      <c r="Z33" s="26"/>
      <c r="AA33" s="26"/>
      <c r="AB33" s="4"/>
      <c r="AC33" s="26"/>
      <c r="AD33" s="26"/>
      <c r="AE33" s="26"/>
      <c r="AF33" s="26"/>
      <c r="AG33" s="26"/>
      <c r="AH33" s="26"/>
      <c r="AI33" s="26"/>
      <c r="AJ33" s="4" t="s">
        <v>87</v>
      </c>
      <c r="AK33" s="26"/>
      <c r="AL33" s="4"/>
      <c r="AM33" s="7"/>
      <c r="AN33" s="7"/>
      <c r="AO33" s="7"/>
      <c r="AP33" s="7"/>
      <c r="AQ33" s="39">
        <f t="shared" si="3"/>
        <v>1</v>
      </c>
      <c r="AR33" s="3">
        <f>33*3</f>
        <v>99</v>
      </c>
      <c r="AS33" s="40">
        <f t="shared" si="0"/>
        <v>1.0101010101010102E-2</v>
      </c>
    </row>
    <row r="34" spans="1:45" ht="12.75" customHeight="1" x14ac:dyDescent="0.2">
      <c r="A34" s="85"/>
      <c r="B34" s="89"/>
      <c r="C34" s="38"/>
      <c r="D34" s="2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4"/>
      <c r="AM34" s="7"/>
      <c r="AN34" s="7"/>
      <c r="AO34" s="7"/>
      <c r="AP34" s="7"/>
      <c r="AQ34" s="39"/>
      <c r="AR34" s="3"/>
      <c r="AS34" s="40" t="e">
        <f t="shared" si="0"/>
        <v>#DIV/0!</v>
      </c>
    </row>
    <row r="35" spans="1:45" ht="12.75" customHeight="1" x14ac:dyDescent="0.2">
      <c r="A35" s="85"/>
      <c r="B35" s="89"/>
      <c r="C35" s="38"/>
      <c r="D35" s="2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4"/>
      <c r="AM35" s="7"/>
      <c r="AN35" s="7"/>
      <c r="AO35" s="7"/>
      <c r="AP35" s="7"/>
      <c r="AQ35" s="39"/>
      <c r="AR35" s="3"/>
      <c r="AS35" s="40" t="e">
        <f t="shared" si="0"/>
        <v>#DIV/0!</v>
      </c>
    </row>
    <row r="36" spans="1:45" s="44" customFormat="1" ht="27" customHeight="1" x14ac:dyDescent="0.2">
      <c r="A36" s="121"/>
      <c r="B36" s="121"/>
      <c r="C36" s="121"/>
      <c r="D36" s="12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62"/>
      <c r="AO36" s="62"/>
      <c r="AP36" s="62"/>
      <c r="AQ36" s="62"/>
      <c r="AR36" s="62"/>
      <c r="AS36" s="62"/>
    </row>
    <row r="37" spans="1:45" s="2" customFormat="1" ht="111.75" customHeight="1" x14ac:dyDescent="0.2">
      <c r="A37" s="122" t="s">
        <v>13</v>
      </c>
      <c r="B37" s="122"/>
      <c r="C37" s="122"/>
      <c r="D37" s="122"/>
      <c r="E37" s="90" t="s">
        <v>26</v>
      </c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2"/>
      <c r="AQ37" s="98" t="s">
        <v>19</v>
      </c>
      <c r="AR37" s="98" t="s">
        <v>21</v>
      </c>
      <c r="AS37" s="112" t="s">
        <v>20</v>
      </c>
    </row>
    <row r="38" spans="1:45" s="2" customFormat="1" ht="21.75" customHeight="1" x14ac:dyDescent="0.2">
      <c r="A38" s="113" t="s">
        <v>0</v>
      </c>
      <c r="B38" s="114"/>
      <c r="C38" s="86" t="s">
        <v>45</v>
      </c>
      <c r="D38" s="22" t="s">
        <v>17</v>
      </c>
      <c r="E38" s="89" t="s">
        <v>1</v>
      </c>
      <c r="F38" s="89"/>
      <c r="G38" s="89"/>
      <c r="H38" s="89"/>
      <c r="I38" s="89" t="s">
        <v>2</v>
      </c>
      <c r="J38" s="89"/>
      <c r="K38" s="89"/>
      <c r="L38" s="89"/>
      <c r="M38" s="89" t="s">
        <v>3</v>
      </c>
      <c r="N38" s="89"/>
      <c r="O38" s="89"/>
      <c r="P38" s="89"/>
      <c r="Q38" s="89" t="s">
        <v>4</v>
      </c>
      <c r="R38" s="89"/>
      <c r="S38" s="89"/>
      <c r="T38" s="89"/>
      <c r="U38" s="89" t="s">
        <v>5</v>
      </c>
      <c r="V38" s="89"/>
      <c r="W38" s="89"/>
      <c r="X38" s="89" t="s">
        <v>6</v>
      </c>
      <c r="Y38" s="89"/>
      <c r="Z38" s="89"/>
      <c r="AA38" s="89"/>
      <c r="AB38" s="89" t="s">
        <v>7</v>
      </c>
      <c r="AC38" s="89"/>
      <c r="AD38" s="89"/>
      <c r="AE38" s="89" t="s">
        <v>8</v>
      </c>
      <c r="AF38" s="89"/>
      <c r="AG38" s="89"/>
      <c r="AH38" s="89"/>
      <c r="AI38" s="89"/>
      <c r="AJ38" s="89" t="s">
        <v>9</v>
      </c>
      <c r="AK38" s="89"/>
      <c r="AL38" s="89"/>
      <c r="AM38" s="89" t="s">
        <v>10</v>
      </c>
      <c r="AN38" s="89"/>
      <c r="AO38" s="89"/>
      <c r="AP38" s="89"/>
      <c r="AQ38" s="98"/>
      <c r="AR38" s="98"/>
      <c r="AS38" s="112"/>
    </row>
    <row r="39" spans="1:45" s="6" customFormat="1" ht="11.25" customHeight="1" x14ac:dyDescent="0.2">
      <c r="A39" s="115"/>
      <c r="B39" s="116"/>
      <c r="C39" s="88"/>
      <c r="D39" s="22" t="s">
        <v>18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98"/>
      <c r="AR39" s="98"/>
      <c r="AS39" s="112"/>
    </row>
    <row r="40" spans="1:45" ht="12.75" customHeight="1" x14ac:dyDescent="0.2">
      <c r="A40" s="84" t="s">
        <v>24</v>
      </c>
      <c r="B40" s="86" t="s">
        <v>12</v>
      </c>
      <c r="C40" s="38">
        <v>2</v>
      </c>
      <c r="D40" s="45"/>
      <c r="E40" s="25"/>
      <c r="F40" s="42" t="s">
        <v>87</v>
      </c>
      <c r="G40" s="42"/>
      <c r="H40" s="42" t="s">
        <v>88</v>
      </c>
      <c r="I40" s="42"/>
      <c r="J40" s="42"/>
      <c r="K40" s="42"/>
      <c r="L40" s="42" t="s">
        <v>89</v>
      </c>
      <c r="M40" s="42"/>
      <c r="N40" s="42"/>
      <c r="O40" s="42"/>
      <c r="P40" s="42" t="s">
        <v>88</v>
      </c>
      <c r="Q40" s="25"/>
      <c r="R40" s="25"/>
      <c r="S40" s="25"/>
      <c r="T40" s="25" t="s">
        <v>89</v>
      </c>
      <c r="U40" s="25"/>
      <c r="V40" s="25"/>
      <c r="W40" s="25"/>
      <c r="X40" s="25"/>
      <c r="Y40" s="25"/>
      <c r="Z40" s="25" t="s">
        <v>88</v>
      </c>
      <c r="AA40" s="25"/>
      <c r="AB40" s="25"/>
      <c r="AC40" s="25"/>
      <c r="AD40" s="25" t="s">
        <v>89</v>
      </c>
      <c r="AE40" s="25"/>
      <c r="AF40" s="25"/>
      <c r="AG40" s="25"/>
      <c r="AH40" s="25" t="s">
        <v>88</v>
      </c>
      <c r="AI40" s="25"/>
      <c r="AJ40" s="25"/>
      <c r="AK40" s="25"/>
      <c r="AL40" s="25" t="s">
        <v>89</v>
      </c>
      <c r="AM40" s="42"/>
      <c r="AN40" s="42"/>
      <c r="AO40" s="42"/>
      <c r="AP40" s="42"/>
      <c r="AQ40" s="39">
        <f>COUNTA(E40:AP40)</f>
        <v>9</v>
      </c>
      <c r="AR40" s="3">
        <f>34*5</f>
        <v>170</v>
      </c>
      <c r="AS40" s="40">
        <f>AQ40/AR40</f>
        <v>5.2941176470588235E-2</v>
      </c>
    </row>
    <row r="41" spans="1:45" x14ac:dyDescent="0.2">
      <c r="A41" s="85"/>
      <c r="B41" s="87"/>
      <c r="C41" s="38"/>
      <c r="D41" s="45"/>
      <c r="E41" s="25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26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42"/>
      <c r="AN41" s="42"/>
      <c r="AO41" s="42"/>
      <c r="AP41" s="42"/>
      <c r="AQ41" s="39"/>
      <c r="AR41" s="3"/>
      <c r="AS41" s="40" t="e">
        <f t="shared" ref="AS41:AS66" si="6">AQ41/AR41</f>
        <v>#DIV/0!</v>
      </c>
    </row>
    <row r="42" spans="1:45" x14ac:dyDescent="0.2">
      <c r="A42" s="85"/>
      <c r="B42" s="88"/>
      <c r="C42" s="38"/>
      <c r="D42" s="45"/>
      <c r="E42" s="25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25"/>
      <c r="R42" s="26"/>
      <c r="S42" s="26"/>
      <c r="T42" s="26"/>
      <c r="U42" s="25"/>
      <c r="V42" s="26"/>
      <c r="W42" s="26"/>
      <c r="X42" s="25"/>
      <c r="Y42" s="26"/>
      <c r="Z42" s="26"/>
      <c r="AA42" s="26"/>
      <c r="AB42" s="25"/>
      <c r="AC42" s="26"/>
      <c r="AD42" s="26"/>
      <c r="AE42" s="25"/>
      <c r="AF42" s="25"/>
      <c r="AG42" s="26"/>
      <c r="AH42" s="26"/>
      <c r="AI42" s="26"/>
      <c r="AJ42" s="25"/>
      <c r="AK42" s="26"/>
      <c r="AL42" s="26"/>
      <c r="AM42" s="42"/>
      <c r="AN42" s="42"/>
      <c r="AO42" s="42"/>
      <c r="AP42" s="42"/>
      <c r="AQ42" s="39"/>
      <c r="AR42" s="3"/>
      <c r="AS42" s="40" t="e">
        <f t="shared" si="6"/>
        <v>#DIV/0!</v>
      </c>
    </row>
    <row r="43" spans="1:45" x14ac:dyDescent="0.2">
      <c r="A43" s="85"/>
      <c r="B43" s="86" t="s">
        <v>11</v>
      </c>
      <c r="C43" s="38">
        <v>2</v>
      </c>
      <c r="D43" s="45"/>
      <c r="E43" s="25"/>
      <c r="F43" s="42" t="s">
        <v>87</v>
      </c>
      <c r="G43" s="42"/>
      <c r="H43" s="42" t="s">
        <v>88</v>
      </c>
      <c r="I43" s="42"/>
      <c r="J43" s="42"/>
      <c r="K43" s="42"/>
      <c r="L43" s="42" t="s">
        <v>89</v>
      </c>
      <c r="M43" s="42"/>
      <c r="N43" s="42"/>
      <c r="O43" s="42"/>
      <c r="P43" s="42" t="s">
        <v>88</v>
      </c>
      <c r="Q43" s="25"/>
      <c r="R43" s="26"/>
      <c r="S43" s="26"/>
      <c r="T43" s="25" t="s">
        <v>89</v>
      </c>
      <c r="U43" s="25"/>
      <c r="V43" s="26"/>
      <c r="W43" s="26"/>
      <c r="X43" s="25"/>
      <c r="Y43" s="26"/>
      <c r="Z43" s="25" t="s">
        <v>88</v>
      </c>
      <c r="AA43" s="26"/>
      <c r="AB43" s="25"/>
      <c r="AC43" s="26"/>
      <c r="AD43" s="25" t="s">
        <v>89</v>
      </c>
      <c r="AE43" s="25"/>
      <c r="AF43" s="25"/>
      <c r="AG43" s="26"/>
      <c r="AH43" s="25" t="s">
        <v>88</v>
      </c>
      <c r="AI43" s="26"/>
      <c r="AJ43" s="25"/>
      <c r="AK43" s="26"/>
      <c r="AL43" s="26" t="s">
        <v>89</v>
      </c>
      <c r="AM43" s="42"/>
      <c r="AN43" s="42"/>
      <c r="AO43" s="42"/>
      <c r="AP43" s="42"/>
      <c r="AQ43" s="39">
        <f t="shared" ref="AQ43" si="7">COUNTA(E43:AP43)</f>
        <v>9</v>
      </c>
      <c r="AR43" s="3">
        <f>34*4</f>
        <v>136</v>
      </c>
      <c r="AS43" s="40">
        <f t="shared" si="6"/>
        <v>6.6176470588235295E-2</v>
      </c>
    </row>
    <row r="44" spans="1:45" x14ac:dyDescent="0.2">
      <c r="A44" s="85"/>
      <c r="B44" s="87"/>
      <c r="C44" s="38"/>
      <c r="D44" s="45"/>
      <c r="E44" s="25"/>
      <c r="F44" s="26"/>
      <c r="G44" s="26"/>
      <c r="H44" s="42"/>
      <c r="I44" s="26"/>
      <c r="J44" s="26"/>
      <c r="K44" s="26"/>
      <c r="L44" s="26"/>
      <c r="M44" s="25"/>
      <c r="N44" s="26"/>
      <c r="O44" s="26"/>
      <c r="P44" s="26"/>
      <c r="Q44" s="25"/>
      <c r="R44" s="26"/>
      <c r="S44" s="26"/>
      <c r="T44" s="26"/>
      <c r="U44" s="25"/>
      <c r="V44" s="26"/>
      <c r="W44" s="26"/>
      <c r="X44" s="25"/>
      <c r="Y44" s="26"/>
      <c r="Z44" s="26"/>
      <c r="AA44" s="26"/>
      <c r="AB44" s="42"/>
      <c r="AC44" s="42"/>
      <c r="AD44" s="42"/>
      <c r="AE44" s="25"/>
      <c r="AF44" s="25"/>
      <c r="AG44" s="26"/>
      <c r="AH44" s="26"/>
      <c r="AI44" s="26"/>
      <c r="AJ44" s="25"/>
      <c r="AK44" s="26"/>
      <c r="AL44" s="26"/>
      <c r="AM44" s="42"/>
      <c r="AN44" s="42"/>
      <c r="AO44" s="42"/>
      <c r="AP44" s="42"/>
      <c r="AQ44" s="39"/>
      <c r="AR44" s="3"/>
      <c r="AS44" s="40" t="e">
        <f t="shared" si="6"/>
        <v>#DIV/0!</v>
      </c>
    </row>
    <row r="45" spans="1:45" ht="12.75" customHeight="1" x14ac:dyDescent="0.2">
      <c r="A45" s="85"/>
      <c r="B45" s="88"/>
      <c r="C45" s="38"/>
      <c r="D45" s="45"/>
      <c r="E45" s="25"/>
      <c r="F45" s="25"/>
      <c r="G45" s="26"/>
      <c r="H45" s="25"/>
      <c r="I45" s="25"/>
      <c r="J45" s="44"/>
      <c r="K45" s="25"/>
      <c r="L45" s="25"/>
      <c r="M45" s="25"/>
      <c r="N45" s="25"/>
      <c r="O45" s="25"/>
      <c r="P45" s="25"/>
      <c r="Q45" s="25"/>
      <c r="R45" s="26"/>
      <c r="S45" s="26"/>
      <c r="T45" s="26"/>
      <c r="U45" s="25"/>
      <c r="V45" s="26"/>
      <c r="W45" s="26"/>
      <c r="X45" s="25"/>
      <c r="Y45" s="26"/>
      <c r="Z45" s="26"/>
      <c r="AA45" s="26"/>
      <c r="AB45" s="26"/>
      <c r="AC45" s="26"/>
      <c r="AD45" s="25"/>
      <c r="AE45" s="25"/>
      <c r="AF45" s="25"/>
      <c r="AG45" s="25"/>
      <c r="AH45" s="42"/>
      <c r="AI45" s="42"/>
      <c r="AJ45" s="42"/>
      <c r="AK45" s="26"/>
      <c r="AL45" s="26"/>
      <c r="AM45" s="42"/>
      <c r="AN45" s="42"/>
      <c r="AO45" s="42"/>
      <c r="AP45" s="42"/>
      <c r="AQ45" s="39"/>
      <c r="AR45" s="3"/>
      <c r="AS45" s="40" t="e">
        <f t="shared" si="6"/>
        <v>#DIV/0!</v>
      </c>
    </row>
    <row r="46" spans="1:45" x14ac:dyDescent="0.2">
      <c r="A46" s="85"/>
      <c r="B46" s="86" t="s">
        <v>15</v>
      </c>
      <c r="C46" s="38">
        <v>2</v>
      </c>
      <c r="D46" s="45"/>
      <c r="E46" s="25"/>
      <c r="F46" s="25" t="s">
        <v>87</v>
      </c>
      <c r="G46" s="25"/>
      <c r="H46" s="26" t="s">
        <v>88</v>
      </c>
      <c r="I46" s="44"/>
      <c r="J46" s="25"/>
      <c r="K46" s="25"/>
      <c r="L46" s="25" t="s">
        <v>89</v>
      </c>
      <c r="M46" s="25"/>
      <c r="N46" s="25"/>
      <c r="O46" s="25"/>
      <c r="P46" s="25" t="s">
        <v>88</v>
      </c>
      <c r="Q46" s="25"/>
      <c r="R46" s="26"/>
      <c r="S46" s="26"/>
      <c r="T46" s="25" t="s">
        <v>89</v>
      </c>
      <c r="U46" s="25"/>
      <c r="V46" s="26"/>
      <c r="W46" s="26"/>
      <c r="X46" s="25"/>
      <c r="Y46" s="26"/>
      <c r="Z46" s="25" t="s">
        <v>88</v>
      </c>
      <c r="AA46" s="26"/>
      <c r="AB46" s="26"/>
      <c r="AC46" s="26"/>
      <c r="AD46" s="25" t="s">
        <v>89</v>
      </c>
      <c r="AE46" s="25"/>
      <c r="AF46" s="25"/>
      <c r="AG46" s="25"/>
      <c r="AH46" s="25" t="s">
        <v>88</v>
      </c>
      <c r="AI46" s="42"/>
      <c r="AJ46" s="42"/>
      <c r="AK46" s="26"/>
      <c r="AL46" s="26" t="s">
        <v>89</v>
      </c>
      <c r="AM46" s="42"/>
      <c r="AN46" s="42"/>
      <c r="AO46" s="42"/>
      <c r="AP46" s="42"/>
      <c r="AQ46" s="39">
        <f>COUNTA(E46:AP46)</f>
        <v>9</v>
      </c>
      <c r="AR46" s="3">
        <f t="shared" ref="AR46" si="8">34*4</f>
        <v>136</v>
      </c>
      <c r="AS46" s="40">
        <f t="shared" si="6"/>
        <v>6.6176470588235295E-2</v>
      </c>
    </row>
    <row r="47" spans="1:45" x14ac:dyDescent="0.2">
      <c r="A47" s="85"/>
      <c r="B47" s="87"/>
      <c r="C47" s="38"/>
      <c r="D47" s="45"/>
      <c r="E47" s="25"/>
      <c r="F47" s="26"/>
      <c r="G47" s="26"/>
      <c r="H47" s="44"/>
      <c r="I47" s="25"/>
      <c r="J47" s="26"/>
      <c r="K47" s="26"/>
      <c r="L47" s="26"/>
      <c r="M47" s="25"/>
      <c r="N47" s="26"/>
      <c r="O47" s="26"/>
      <c r="P47" s="26"/>
      <c r="Q47" s="25"/>
      <c r="R47" s="26"/>
      <c r="S47" s="26"/>
      <c r="T47" s="26"/>
      <c r="U47" s="25"/>
      <c r="V47" s="26"/>
      <c r="W47" s="26"/>
      <c r="X47" s="25"/>
      <c r="Y47" s="26"/>
      <c r="Z47" s="26"/>
      <c r="AA47" s="26"/>
      <c r="AB47" s="26"/>
      <c r="AC47" s="26"/>
      <c r="AD47" s="25"/>
      <c r="AE47" s="25"/>
      <c r="AF47" s="25"/>
      <c r="AG47" s="25"/>
      <c r="AH47" s="42"/>
      <c r="AI47" s="42"/>
      <c r="AJ47" s="42"/>
      <c r="AK47" s="26"/>
      <c r="AL47" s="26"/>
      <c r="AM47" s="42"/>
      <c r="AN47" s="42"/>
      <c r="AO47" s="42"/>
      <c r="AP47" s="42"/>
      <c r="AQ47" s="39"/>
      <c r="AR47" s="3"/>
      <c r="AS47" s="40" t="e">
        <f t="shared" si="6"/>
        <v>#DIV/0!</v>
      </c>
    </row>
    <row r="48" spans="1:45" x14ac:dyDescent="0.2">
      <c r="A48" s="85"/>
      <c r="B48" s="88"/>
      <c r="C48" s="38"/>
      <c r="D48" s="45"/>
      <c r="E48" s="25"/>
      <c r="F48" s="26"/>
      <c r="G48" s="44"/>
      <c r="H48" s="26"/>
      <c r="I48" s="25"/>
      <c r="J48" s="26"/>
      <c r="K48" s="26"/>
      <c r="L48" s="26"/>
      <c r="M48" s="25"/>
      <c r="N48" s="26"/>
      <c r="O48" s="26"/>
      <c r="P48" s="26"/>
      <c r="Q48" s="25"/>
      <c r="R48" s="26"/>
      <c r="S48" s="26"/>
      <c r="T48" s="26"/>
      <c r="U48" s="25"/>
      <c r="V48" s="26"/>
      <c r="W48" s="26"/>
      <c r="X48" s="25"/>
      <c r="Y48" s="26"/>
      <c r="Z48" s="26"/>
      <c r="AA48" s="26"/>
      <c r="AB48" s="26"/>
      <c r="AC48" s="26"/>
      <c r="AD48" s="25"/>
      <c r="AE48" s="25"/>
      <c r="AF48" s="25"/>
      <c r="AG48" s="25"/>
      <c r="AH48" s="42"/>
      <c r="AI48" s="42"/>
      <c r="AJ48" s="42"/>
      <c r="AK48" s="26"/>
      <c r="AL48" s="26"/>
      <c r="AM48" s="42"/>
      <c r="AN48" s="42"/>
      <c r="AO48" s="42"/>
      <c r="AP48" s="42"/>
      <c r="AQ48" s="39"/>
      <c r="AR48" s="3"/>
      <c r="AS48" s="40" t="e">
        <f t="shared" si="6"/>
        <v>#DIV/0!</v>
      </c>
    </row>
    <row r="49" spans="1:45" x14ac:dyDescent="0.2">
      <c r="A49" s="85"/>
      <c r="B49" s="86" t="s">
        <v>16</v>
      </c>
      <c r="C49" s="38">
        <v>2</v>
      </c>
      <c r="D49" s="45"/>
      <c r="E49" s="25"/>
      <c r="F49" s="26"/>
      <c r="G49" s="26"/>
      <c r="H49" s="26"/>
      <c r="I49" s="25"/>
      <c r="J49" s="26"/>
      <c r="K49" s="26"/>
      <c r="L49" s="26" t="s">
        <v>88</v>
      </c>
      <c r="M49" s="25"/>
      <c r="N49" s="26"/>
      <c r="O49" s="26"/>
      <c r="P49" s="26"/>
      <c r="Q49" s="26"/>
      <c r="R49" s="26"/>
      <c r="S49" s="26"/>
      <c r="T49" s="25" t="s">
        <v>89</v>
      </c>
      <c r="U49" s="25"/>
      <c r="V49" s="26"/>
      <c r="W49" s="26"/>
      <c r="X49" s="25"/>
      <c r="Y49" s="26"/>
      <c r="Z49" s="25" t="s">
        <v>88</v>
      </c>
      <c r="AA49" s="26"/>
      <c r="AB49" s="26"/>
      <c r="AC49" s="26"/>
      <c r="AD49" s="25" t="s">
        <v>89</v>
      </c>
      <c r="AE49" s="25"/>
      <c r="AF49" s="25"/>
      <c r="AG49" s="42"/>
      <c r="AH49" s="42"/>
      <c r="AI49" s="42"/>
      <c r="AJ49" s="42"/>
      <c r="AK49" s="26"/>
      <c r="AL49" s="26" t="s">
        <v>89</v>
      </c>
      <c r="AM49" s="42"/>
      <c r="AN49" s="42"/>
      <c r="AO49" s="42"/>
      <c r="AP49" s="42"/>
      <c r="AQ49" s="39">
        <f t="shared" ref="AQ49:AQ66" si="9">COUNTA(E49:AP49)</f>
        <v>5</v>
      </c>
      <c r="AR49" s="3">
        <f>34*2</f>
        <v>68</v>
      </c>
      <c r="AS49" s="40">
        <f t="shared" si="6"/>
        <v>7.3529411764705885E-2</v>
      </c>
    </row>
    <row r="50" spans="1:45" ht="12.75" customHeight="1" x14ac:dyDescent="0.2">
      <c r="A50" s="85"/>
      <c r="B50" s="87"/>
      <c r="C50" s="38"/>
      <c r="D50" s="45"/>
      <c r="E50" s="25"/>
      <c r="F50" s="26"/>
      <c r="G50" s="26"/>
      <c r="H50" s="26"/>
      <c r="I50" s="25"/>
      <c r="J50" s="26"/>
      <c r="K50" s="26"/>
      <c r="L50" s="26"/>
      <c r="M50" s="25"/>
      <c r="N50" s="26"/>
      <c r="O50" s="26"/>
      <c r="P50" s="26"/>
      <c r="Q50" s="25"/>
      <c r="R50" s="26"/>
      <c r="S50" s="26"/>
      <c r="T50" s="26"/>
      <c r="U50" s="25"/>
      <c r="V50" s="26"/>
      <c r="W50" s="26"/>
      <c r="X50" s="25"/>
      <c r="Y50" s="26"/>
      <c r="Z50" s="26"/>
      <c r="AA50" s="26"/>
      <c r="AB50" s="25"/>
      <c r="AC50" s="26"/>
      <c r="AD50" s="42"/>
      <c r="AE50" s="25"/>
      <c r="AF50" s="25"/>
      <c r="AG50" s="26"/>
      <c r="AH50" s="26"/>
      <c r="AI50" s="42"/>
      <c r="AJ50" s="25"/>
      <c r="AK50" s="26"/>
      <c r="AL50" s="26"/>
      <c r="AM50" s="42"/>
      <c r="AN50" s="42"/>
      <c r="AO50" s="42"/>
      <c r="AP50" s="42"/>
      <c r="AQ50" s="39"/>
      <c r="AR50" s="3"/>
      <c r="AS50" s="40" t="e">
        <f t="shared" si="6"/>
        <v>#DIV/0!</v>
      </c>
    </row>
    <row r="51" spans="1:45" ht="12.75" customHeight="1" x14ac:dyDescent="0.2">
      <c r="A51" s="85"/>
      <c r="B51" s="88"/>
      <c r="C51" s="38"/>
      <c r="D51" s="45"/>
      <c r="E51" s="25"/>
      <c r="F51" s="26"/>
      <c r="G51" s="26"/>
      <c r="H51" s="26"/>
      <c r="I51" s="25"/>
      <c r="J51" s="26"/>
      <c r="K51" s="26"/>
      <c r="L51" s="26"/>
      <c r="M51" s="25"/>
      <c r="N51" s="26"/>
      <c r="O51" s="26"/>
      <c r="P51" s="26"/>
      <c r="Q51" s="25"/>
      <c r="R51" s="26"/>
      <c r="S51" s="26"/>
      <c r="T51" s="26"/>
      <c r="U51" s="25"/>
      <c r="V51" s="26"/>
      <c r="W51" s="26"/>
      <c r="X51" s="25"/>
      <c r="Y51" s="26"/>
      <c r="Z51" s="26"/>
      <c r="AA51" s="26"/>
      <c r="AB51" s="25"/>
      <c r="AC51" s="26"/>
      <c r="AD51" s="42"/>
      <c r="AE51" s="25"/>
      <c r="AF51" s="25"/>
      <c r="AG51" s="26"/>
      <c r="AH51" s="26"/>
      <c r="AI51" s="42"/>
      <c r="AJ51" s="25"/>
      <c r="AK51" s="26"/>
      <c r="AL51" s="26"/>
      <c r="AM51" s="42"/>
      <c r="AN51" s="42"/>
      <c r="AO51" s="42"/>
      <c r="AP51" s="42"/>
      <c r="AQ51" s="39"/>
      <c r="AR51" s="3"/>
      <c r="AS51" s="40" t="e">
        <f t="shared" si="6"/>
        <v>#DIV/0!</v>
      </c>
    </row>
    <row r="52" spans="1:45" ht="12.75" customHeight="1" x14ac:dyDescent="0.2">
      <c r="A52" s="85"/>
      <c r="B52" s="117" t="s">
        <v>90</v>
      </c>
      <c r="C52" s="38">
        <v>2</v>
      </c>
      <c r="D52" s="45"/>
      <c r="E52" s="25"/>
      <c r="F52" s="26"/>
      <c r="G52" s="26"/>
      <c r="H52" s="26"/>
      <c r="I52" s="25"/>
      <c r="J52" s="26"/>
      <c r="K52" s="26" t="s">
        <v>89</v>
      </c>
      <c r="L52" s="26"/>
      <c r="M52" s="25"/>
      <c r="N52" s="26"/>
      <c r="O52" s="26"/>
      <c r="P52" s="26"/>
      <c r="Q52" s="25"/>
      <c r="R52" s="26"/>
      <c r="S52" s="26" t="s">
        <v>89</v>
      </c>
      <c r="T52" s="26"/>
      <c r="U52" s="25"/>
      <c r="V52" s="26"/>
      <c r="W52" s="26"/>
      <c r="X52" s="25"/>
      <c r="Y52" s="26"/>
      <c r="Z52" s="26"/>
      <c r="AA52" s="26"/>
      <c r="AB52" s="25"/>
      <c r="AC52" s="26" t="s">
        <v>89</v>
      </c>
      <c r="AD52" s="42"/>
      <c r="AE52" s="25"/>
      <c r="AF52" s="25"/>
      <c r="AG52" s="26"/>
      <c r="AH52" s="26"/>
      <c r="AI52" s="42"/>
      <c r="AJ52" s="25"/>
      <c r="AK52" s="26" t="s">
        <v>89</v>
      </c>
      <c r="AL52" s="26"/>
      <c r="AM52" s="42"/>
      <c r="AN52" s="42"/>
      <c r="AO52" s="42"/>
      <c r="AP52" s="42"/>
      <c r="AQ52" s="39">
        <f t="shared" si="9"/>
        <v>4</v>
      </c>
      <c r="AR52" s="3">
        <f t="shared" ref="AR52" si="10">34*2</f>
        <v>68</v>
      </c>
      <c r="AS52" s="40">
        <f t="shared" si="6"/>
        <v>5.8823529411764705E-2</v>
      </c>
    </row>
    <row r="53" spans="1:45" ht="12.75" customHeight="1" x14ac:dyDescent="0.2">
      <c r="A53" s="85"/>
      <c r="B53" s="118"/>
      <c r="C53" s="38"/>
      <c r="D53" s="45"/>
      <c r="E53" s="25"/>
      <c r="F53" s="26"/>
      <c r="G53" s="26"/>
      <c r="H53" s="26"/>
      <c r="I53" s="25"/>
      <c r="J53" s="26"/>
      <c r="K53" s="26"/>
      <c r="L53" s="26"/>
      <c r="M53" s="25"/>
      <c r="N53" s="26"/>
      <c r="O53" s="26"/>
      <c r="P53" s="26"/>
      <c r="Q53" s="25"/>
      <c r="R53" s="26"/>
      <c r="S53" s="26"/>
      <c r="T53" s="26"/>
      <c r="U53" s="25"/>
      <c r="V53" s="26"/>
      <c r="W53" s="26"/>
      <c r="X53" s="25"/>
      <c r="Y53" s="26"/>
      <c r="Z53" s="26"/>
      <c r="AA53" s="26"/>
      <c r="AB53" s="25"/>
      <c r="AC53" s="26"/>
      <c r="AD53" s="42"/>
      <c r="AE53" s="25"/>
      <c r="AF53" s="25"/>
      <c r="AG53" s="26"/>
      <c r="AH53" s="26"/>
      <c r="AI53" s="42"/>
      <c r="AJ53" s="25"/>
      <c r="AK53" s="26"/>
      <c r="AL53" s="26"/>
      <c r="AM53" s="42"/>
      <c r="AN53" s="42"/>
      <c r="AO53" s="42"/>
      <c r="AP53" s="42"/>
      <c r="AQ53" s="39"/>
      <c r="AR53" s="3"/>
      <c r="AS53" s="40" t="e">
        <f t="shared" si="6"/>
        <v>#DIV/0!</v>
      </c>
    </row>
    <row r="54" spans="1:45" ht="12.75" customHeight="1" x14ac:dyDescent="0.2">
      <c r="A54" s="85"/>
      <c r="B54" s="119"/>
      <c r="C54" s="38"/>
      <c r="D54" s="45"/>
      <c r="E54" s="25"/>
      <c r="F54" s="26"/>
      <c r="G54" s="26"/>
      <c r="H54" s="26"/>
      <c r="I54" s="25"/>
      <c r="J54" s="26"/>
      <c r="K54" s="26"/>
      <c r="L54" s="26"/>
      <c r="M54" s="25"/>
      <c r="N54" s="26"/>
      <c r="O54" s="26"/>
      <c r="P54" s="26"/>
      <c r="Q54" s="25"/>
      <c r="R54" s="26"/>
      <c r="S54" s="26"/>
      <c r="T54" s="26"/>
      <c r="U54" s="25"/>
      <c r="V54" s="26"/>
      <c r="W54" s="26"/>
      <c r="X54" s="25"/>
      <c r="Y54" s="26"/>
      <c r="Z54" s="26"/>
      <c r="AA54" s="26"/>
      <c r="AB54" s="25"/>
      <c r="AC54" s="26"/>
      <c r="AD54" s="42"/>
      <c r="AE54" s="25"/>
      <c r="AF54" s="25"/>
      <c r="AG54" s="26"/>
      <c r="AH54" s="26"/>
      <c r="AI54" s="42"/>
      <c r="AJ54" s="25"/>
      <c r="AK54" s="26"/>
      <c r="AL54" s="26"/>
      <c r="AM54" s="42"/>
      <c r="AN54" s="42"/>
      <c r="AO54" s="42"/>
      <c r="AP54" s="42"/>
      <c r="AQ54" s="39"/>
      <c r="AR54" s="3"/>
      <c r="AS54" s="40" t="e">
        <f t="shared" si="6"/>
        <v>#DIV/0!</v>
      </c>
    </row>
    <row r="55" spans="1:45" ht="12.75" customHeight="1" x14ac:dyDescent="0.2">
      <c r="A55" s="85"/>
      <c r="B55" s="86" t="s">
        <v>37</v>
      </c>
      <c r="C55" s="38">
        <v>2</v>
      </c>
      <c r="D55" s="45"/>
      <c r="E55" s="25"/>
      <c r="F55" s="26"/>
      <c r="G55" s="26"/>
      <c r="H55" s="26"/>
      <c r="I55" s="25"/>
      <c r="J55" s="26"/>
      <c r="K55" s="26"/>
      <c r="L55" s="26"/>
      <c r="M55" s="25"/>
      <c r="N55" s="26"/>
      <c r="O55" s="26"/>
      <c r="P55" s="26"/>
      <c r="Q55" s="25"/>
      <c r="R55" s="26"/>
      <c r="S55" s="26" t="s">
        <v>88</v>
      </c>
      <c r="T55" s="26"/>
      <c r="U55" s="25"/>
      <c r="V55" s="26"/>
      <c r="W55" s="26"/>
      <c r="X55" s="25"/>
      <c r="Y55" s="26"/>
      <c r="Z55" s="26"/>
      <c r="AA55" s="42"/>
      <c r="AB55" s="25"/>
      <c r="AC55" s="26"/>
      <c r="AD55" s="26"/>
      <c r="AE55" s="25"/>
      <c r="AF55" s="25"/>
      <c r="AG55" s="26"/>
      <c r="AH55" s="26"/>
      <c r="AI55" s="26"/>
      <c r="AJ55" s="42"/>
      <c r="AK55" s="26" t="s">
        <v>88</v>
      </c>
      <c r="AL55" s="26"/>
      <c r="AM55" s="42"/>
      <c r="AN55" s="42"/>
      <c r="AO55" s="42"/>
      <c r="AP55" s="42"/>
      <c r="AQ55" s="39">
        <f t="shared" si="9"/>
        <v>2</v>
      </c>
      <c r="AR55" s="3">
        <f>34*1</f>
        <v>34</v>
      </c>
      <c r="AS55" s="40">
        <f t="shared" si="6"/>
        <v>5.8823529411764705E-2</v>
      </c>
    </row>
    <row r="56" spans="1:45" x14ac:dyDescent="0.2">
      <c r="A56" s="85"/>
      <c r="B56" s="87"/>
      <c r="C56" s="38"/>
      <c r="D56" s="25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42"/>
      <c r="AN56" s="42"/>
      <c r="AO56" s="42"/>
      <c r="AP56" s="42"/>
      <c r="AQ56" s="39">
        <f t="shared" si="9"/>
        <v>0</v>
      </c>
      <c r="AR56" s="3">
        <f t="shared" ref="AR56:AR63" si="11">34*1</f>
        <v>34</v>
      </c>
      <c r="AS56" s="40">
        <f t="shared" si="6"/>
        <v>0</v>
      </c>
    </row>
    <row r="57" spans="1:45" s="2" customFormat="1" ht="15" customHeight="1" x14ac:dyDescent="0.2">
      <c r="A57" s="85"/>
      <c r="B57" s="88"/>
      <c r="C57" s="38"/>
      <c r="D57" s="46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39">
        <f t="shared" si="9"/>
        <v>0</v>
      </c>
      <c r="AR57" s="3">
        <f t="shared" si="11"/>
        <v>34</v>
      </c>
      <c r="AS57" s="40">
        <f t="shared" si="6"/>
        <v>0</v>
      </c>
    </row>
    <row r="58" spans="1:45" s="2" customFormat="1" ht="16.5" customHeight="1" x14ac:dyDescent="0.2">
      <c r="A58" s="85"/>
      <c r="B58" s="86" t="s">
        <v>38</v>
      </c>
      <c r="C58" s="38">
        <v>2</v>
      </c>
      <c r="D58" s="41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 t="s">
        <v>88</v>
      </c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 t="s">
        <v>88</v>
      </c>
      <c r="AL58" s="25"/>
      <c r="AM58" s="25"/>
      <c r="AN58" s="25"/>
      <c r="AO58" s="25"/>
      <c r="AP58" s="25"/>
      <c r="AQ58" s="39">
        <f t="shared" si="9"/>
        <v>2</v>
      </c>
      <c r="AR58" s="3">
        <f t="shared" si="11"/>
        <v>34</v>
      </c>
      <c r="AS58" s="40">
        <f t="shared" si="6"/>
        <v>5.8823529411764705E-2</v>
      </c>
    </row>
    <row r="59" spans="1:45" s="6" customFormat="1" ht="11.25" customHeight="1" x14ac:dyDescent="0.2">
      <c r="A59" s="85"/>
      <c r="B59" s="87"/>
      <c r="C59" s="38"/>
      <c r="D59" s="4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39">
        <f t="shared" si="9"/>
        <v>0</v>
      </c>
      <c r="AR59" s="3">
        <f t="shared" si="11"/>
        <v>34</v>
      </c>
      <c r="AS59" s="40">
        <f t="shared" si="6"/>
        <v>0</v>
      </c>
    </row>
    <row r="60" spans="1:45" ht="12.75" customHeight="1" x14ac:dyDescent="0.2">
      <c r="A60" s="85"/>
      <c r="B60" s="88"/>
      <c r="C60" s="38"/>
      <c r="D60" s="45"/>
      <c r="E60" s="25"/>
      <c r="F60" s="25"/>
      <c r="G60" s="26"/>
      <c r="H60" s="25"/>
      <c r="I60" s="25"/>
      <c r="J60" s="44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42"/>
      <c r="AN60" s="42"/>
      <c r="AO60" s="42"/>
      <c r="AP60" s="42"/>
      <c r="AQ60" s="39">
        <f t="shared" si="9"/>
        <v>0</v>
      </c>
      <c r="AR60" s="3">
        <f t="shared" si="11"/>
        <v>34</v>
      </c>
      <c r="AS60" s="40">
        <f t="shared" si="6"/>
        <v>0</v>
      </c>
    </row>
    <row r="61" spans="1:45" x14ac:dyDescent="0.2">
      <c r="A61" s="85"/>
      <c r="B61" s="86" t="s">
        <v>39</v>
      </c>
      <c r="C61" s="38">
        <v>2</v>
      </c>
      <c r="D61" s="45"/>
      <c r="E61" s="25"/>
      <c r="F61" s="25"/>
      <c r="G61" s="25"/>
      <c r="H61" s="26"/>
      <c r="I61" s="44"/>
      <c r="J61" s="25"/>
      <c r="K61" s="25"/>
      <c r="L61" s="25"/>
      <c r="M61" s="25"/>
      <c r="N61" s="25"/>
      <c r="O61" s="25"/>
      <c r="P61" s="25"/>
      <c r="Q61" s="25"/>
      <c r="R61" s="25"/>
      <c r="S61" s="25" t="s">
        <v>88</v>
      </c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 t="s">
        <v>88</v>
      </c>
      <c r="AL61" s="25"/>
      <c r="AM61" s="42"/>
      <c r="AN61" s="42"/>
      <c r="AO61" s="42"/>
      <c r="AP61" s="42"/>
      <c r="AQ61" s="39">
        <f t="shared" si="9"/>
        <v>2</v>
      </c>
      <c r="AR61" s="3">
        <f t="shared" si="11"/>
        <v>34</v>
      </c>
      <c r="AS61" s="40">
        <f t="shared" si="6"/>
        <v>5.8823529411764705E-2</v>
      </c>
    </row>
    <row r="62" spans="1:45" x14ac:dyDescent="0.2">
      <c r="A62" s="85"/>
      <c r="B62" s="87"/>
      <c r="C62" s="38"/>
      <c r="D62" s="45"/>
      <c r="E62" s="25"/>
      <c r="F62" s="26"/>
      <c r="G62" s="26"/>
      <c r="H62" s="44"/>
      <c r="I62" s="25"/>
      <c r="J62" s="26"/>
      <c r="K62" s="26"/>
      <c r="L62" s="26"/>
      <c r="M62" s="25"/>
      <c r="N62" s="26"/>
      <c r="O62" s="26"/>
      <c r="P62" s="26"/>
      <c r="Q62" s="25"/>
      <c r="R62" s="26"/>
      <c r="S62" s="26"/>
      <c r="T62" s="26"/>
      <c r="U62" s="25"/>
      <c r="V62" s="26"/>
      <c r="W62" s="26"/>
      <c r="X62" s="25"/>
      <c r="Y62" s="26"/>
      <c r="Z62" s="26"/>
      <c r="AA62" s="26"/>
      <c r="AB62" s="25"/>
      <c r="AC62" s="26"/>
      <c r="AD62" s="26"/>
      <c r="AE62" s="25"/>
      <c r="AF62" s="25"/>
      <c r="AG62" s="26"/>
      <c r="AH62" s="26"/>
      <c r="AI62" s="26"/>
      <c r="AJ62" s="25"/>
      <c r="AK62" s="26"/>
      <c r="AL62" s="26"/>
      <c r="AM62" s="42"/>
      <c r="AN62" s="42"/>
      <c r="AO62" s="42"/>
      <c r="AP62" s="42"/>
      <c r="AQ62" s="39">
        <f t="shared" si="9"/>
        <v>0</v>
      </c>
      <c r="AR62" s="3">
        <f t="shared" si="11"/>
        <v>34</v>
      </c>
      <c r="AS62" s="40">
        <f t="shared" si="6"/>
        <v>0</v>
      </c>
    </row>
    <row r="63" spans="1:45" x14ac:dyDescent="0.2">
      <c r="A63" s="85"/>
      <c r="B63" s="88"/>
      <c r="C63" s="38"/>
      <c r="D63" s="45"/>
      <c r="E63" s="25"/>
      <c r="F63" s="26"/>
      <c r="G63" s="44"/>
      <c r="H63" s="26"/>
      <c r="I63" s="25"/>
      <c r="J63" s="26"/>
      <c r="K63" s="26"/>
      <c r="L63" s="26"/>
      <c r="M63" s="25"/>
      <c r="N63" s="26"/>
      <c r="O63" s="26"/>
      <c r="P63" s="26"/>
      <c r="Q63" s="25"/>
      <c r="R63" s="26"/>
      <c r="S63" s="26"/>
      <c r="T63" s="26"/>
      <c r="U63" s="25"/>
      <c r="V63" s="26"/>
      <c r="W63" s="26"/>
      <c r="X63" s="25"/>
      <c r="Y63" s="26"/>
      <c r="Z63" s="26"/>
      <c r="AA63" s="26"/>
      <c r="AB63" s="25"/>
      <c r="AC63" s="26"/>
      <c r="AD63" s="26"/>
      <c r="AE63" s="25"/>
      <c r="AF63" s="25"/>
      <c r="AG63" s="26"/>
      <c r="AH63" s="26"/>
      <c r="AI63" s="26"/>
      <c r="AJ63" s="25"/>
      <c r="AK63" s="26"/>
      <c r="AL63" s="26"/>
      <c r="AM63" s="42"/>
      <c r="AN63" s="42"/>
      <c r="AO63" s="42"/>
      <c r="AP63" s="42"/>
      <c r="AQ63" s="39">
        <f t="shared" si="9"/>
        <v>0</v>
      </c>
      <c r="AR63" s="3">
        <f t="shared" si="11"/>
        <v>34</v>
      </c>
      <c r="AS63" s="40">
        <f t="shared" si="6"/>
        <v>0</v>
      </c>
    </row>
    <row r="64" spans="1:45" x14ac:dyDescent="0.2">
      <c r="A64" s="85"/>
      <c r="B64" s="89" t="s">
        <v>56</v>
      </c>
      <c r="C64" s="38">
        <v>2</v>
      </c>
      <c r="D64" s="45"/>
      <c r="E64" s="25"/>
      <c r="F64" s="26"/>
      <c r="G64" s="26"/>
      <c r="H64" s="44"/>
      <c r="I64" s="26"/>
      <c r="J64" s="26"/>
      <c r="K64" s="26"/>
      <c r="L64" s="26"/>
      <c r="M64" s="25"/>
      <c r="N64" s="26"/>
      <c r="O64" s="26"/>
      <c r="P64" s="26"/>
      <c r="Q64" s="25"/>
      <c r="R64" s="26"/>
      <c r="S64" s="26" t="s">
        <v>88</v>
      </c>
      <c r="T64" s="26"/>
      <c r="U64" s="25"/>
      <c r="V64" s="26"/>
      <c r="W64" s="26"/>
      <c r="X64" s="25"/>
      <c r="Y64" s="26"/>
      <c r="Z64" s="26"/>
      <c r="AA64" s="26"/>
      <c r="AB64" s="42"/>
      <c r="AC64" s="42"/>
      <c r="AD64" s="42"/>
      <c r="AE64" s="25"/>
      <c r="AF64" s="25"/>
      <c r="AG64" s="26"/>
      <c r="AH64" s="26"/>
      <c r="AI64" s="26"/>
      <c r="AJ64" s="25"/>
      <c r="AK64" s="26" t="s">
        <v>88</v>
      </c>
      <c r="AL64" s="26"/>
      <c r="AM64" s="42"/>
      <c r="AN64" s="42"/>
      <c r="AO64" s="42"/>
      <c r="AP64" s="42"/>
      <c r="AQ64" s="39">
        <f t="shared" si="9"/>
        <v>2</v>
      </c>
      <c r="AR64" s="3">
        <f>34*2</f>
        <v>68</v>
      </c>
      <c r="AS64" s="40">
        <f t="shared" si="6"/>
        <v>2.9411764705882353E-2</v>
      </c>
    </row>
    <row r="65" spans="1:45" ht="12.75" customHeight="1" x14ac:dyDescent="0.2">
      <c r="A65" s="85"/>
      <c r="B65" s="89"/>
      <c r="C65" s="38"/>
      <c r="D65" s="45"/>
      <c r="E65" s="25"/>
      <c r="F65" s="26"/>
      <c r="G65" s="26"/>
      <c r="H65" s="26"/>
      <c r="I65" s="25"/>
      <c r="J65" s="26"/>
      <c r="K65" s="26"/>
      <c r="L65" s="26"/>
      <c r="M65" s="25"/>
      <c r="N65" s="26"/>
      <c r="O65" s="26"/>
      <c r="P65" s="26"/>
      <c r="Q65" s="25"/>
      <c r="R65" s="26"/>
      <c r="S65" s="26"/>
      <c r="T65" s="26"/>
      <c r="U65" s="25"/>
      <c r="V65" s="26"/>
      <c r="W65" s="26"/>
      <c r="X65" s="25"/>
      <c r="Y65" s="26"/>
      <c r="Z65" s="26"/>
      <c r="AA65" s="26"/>
      <c r="AB65" s="26"/>
      <c r="AC65" s="26"/>
      <c r="AD65" s="25"/>
      <c r="AE65" s="25"/>
      <c r="AF65" s="25"/>
      <c r="AG65" s="25"/>
      <c r="AH65" s="42"/>
      <c r="AI65" s="42"/>
      <c r="AJ65" s="42"/>
      <c r="AK65" s="26"/>
      <c r="AL65" s="26"/>
      <c r="AM65" s="42"/>
      <c r="AN65" s="42"/>
      <c r="AO65" s="42"/>
      <c r="AP65" s="42"/>
      <c r="AQ65" s="39">
        <f t="shared" si="9"/>
        <v>0</v>
      </c>
      <c r="AR65" s="3">
        <f t="shared" ref="AR65:AR66" si="12">34*2</f>
        <v>68</v>
      </c>
      <c r="AS65" s="40">
        <f t="shared" si="6"/>
        <v>0</v>
      </c>
    </row>
    <row r="66" spans="1:45" x14ac:dyDescent="0.2">
      <c r="A66" s="85"/>
      <c r="B66" s="89"/>
      <c r="C66" s="38"/>
      <c r="D66" s="45"/>
      <c r="E66" s="25"/>
      <c r="F66" s="26"/>
      <c r="G66" s="26"/>
      <c r="H66" s="26"/>
      <c r="I66" s="25"/>
      <c r="J66" s="26"/>
      <c r="K66" s="26"/>
      <c r="L66" s="26"/>
      <c r="M66" s="25"/>
      <c r="N66" s="26"/>
      <c r="O66" s="26"/>
      <c r="P66" s="26"/>
      <c r="Q66" s="25"/>
      <c r="R66" s="26"/>
      <c r="S66" s="26"/>
      <c r="T66" s="26"/>
      <c r="U66" s="25"/>
      <c r="V66" s="26"/>
      <c r="W66" s="26"/>
      <c r="X66" s="25"/>
      <c r="Y66" s="26"/>
      <c r="Z66" s="26"/>
      <c r="AA66" s="26"/>
      <c r="AB66" s="26"/>
      <c r="AC66" s="26"/>
      <c r="AD66" s="25"/>
      <c r="AE66" s="25"/>
      <c r="AF66" s="25"/>
      <c r="AG66" s="25"/>
      <c r="AH66" s="42"/>
      <c r="AI66" s="42"/>
      <c r="AJ66" s="42"/>
      <c r="AK66" s="26"/>
      <c r="AL66" s="26"/>
      <c r="AM66" s="42"/>
      <c r="AN66" s="42"/>
      <c r="AO66" s="42"/>
      <c r="AP66" s="42"/>
      <c r="AQ66" s="39">
        <f t="shared" si="9"/>
        <v>0</v>
      </c>
      <c r="AR66" s="3">
        <f t="shared" si="12"/>
        <v>68</v>
      </c>
      <c r="AS66" s="40">
        <f t="shared" si="6"/>
        <v>0</v>
      </c>
    </row>
    <row r="67" spans="1:45" s="44" customFormat="1" ht="27" customHeight="1" x14ac:dyDescent="0.2">
      <c r="A67" s="62"/>
      <c r="B67" s="63"/>
      <c r="C67" s="63"/>
      <c r="D67" s="63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2"/>
      <c r="AN67" s="62"/>
      <c r="AO67" s="62"/>
      <c r="AP67" s="62"/>
      <c r="AQ67" s="62"/>
      <c r="AR67" s="62"/>
      <c r="AS67" s="62"/>
    </row>
    <row r="68" spans="1:45" s="44" customFormat="1" ht="114" customHeight="1" x14ac:dyDescent="0.2">
      <c r="A68" s="93" t="s">
        <v>22</v>
      </c>
      <c r="B68" s="93"/>
      <c r="C68" s="93"/>
      <c r="D68" s="93"/>
      <c r="E68" s="90" t="s">
        <v>26</v>
      </c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2"/>
      <c r="AQ68" s="98" t="s">
        <v>19</v>
      </c>
      <c r="AR68" s="98" t="s">
        <v>21</v>
      </c>
      <c r="AS68" s="112" t="s">
        <v>20</v>
      </c>
    </row>
    <row r="69" spans="1:45" s="2" customFormat="1" x14ac:dyDescent="0.2">
      <c r="A69" s="113" t="s">
        <v>0</v>
      </c>
      <c r="B69" s="114"/>
      <c r="C69" s="86" t="s">
        <v>45</v>
      </c>
      <c r="D69" s="22" t="s">
        <v>17</v>
      </c>
      <c r="E69" s="89" t="s">
        <v>1</v>
      </c>
      <c r="F69" s="89"/>
      <c r="G69" s="89"/>
      <c r="H69" s="89"/>
      <c r="I69" s="89" t="s">
        <v>2</v>
      </c>
      <c r="J69" s="89"/>
      <c r="K69" s="89"/>
      <c r="L69" s="89"/>
      <c r="M69" s="89" t="s">
        <v>3</v>
      </c>
      <c r="N69" s="89"/>
      <c r="O69" s="89"/>
      <c r="P69" s="89"/>
      <c r="Q69" s="89" t="s">
        <v>4</v>
      </c>
      <c r="R69" s="89"/>
      <c r="S69" s="89"/>
      <c r="T69" s="89"/>
      <c r="U69" s="89" t="s">
        <v>5</v>
      </c>
      <c r="V69" s="89"/>
      <c r="W69" s="89"/>
      <c r="X69" s="89" t="s">
        <v>6</v>
      </c>
      <c r="Y69" s="89"/>
      <c r="Z69" s="89"/>
      <c r="AA69" s="89"/>
      <c r="AB69" s="89" t="s">
        <v>7</v>
      </c>
      <c r="AC69" s="89"/>
      <c r="AD69" s="89"/>
      <c r="AE69" s="89" t="s">
        <v>8</v>
      </c>
      <c r="AF69" s="89"/>
      <c r="AG69" s="89"/>
      <c r="AH69" s="89"/>
      <c r="AI69" s="89"/>
      <c r="AJ69" s="89" t="s">
        <v>9</v>
      </c>
      <c r="AK69" s="89"/>
      <c r="AL69" s="89"/>
      <c r="AM69" s="89" t="s">
        <v>10</v>
      </c>
      <c r="AN69" s="89"/>
      <c r="AO69" s="89"/>
      <c r="AP69" s="89"/>
      <c r="AQ69" s="98"/>
      <c r="AR69" s="98"/>
      <c r="AS69" s="112"/>
    </row>
    <row r="70" spans="1:45" s="2" customFormat="1" ht="16.5" customHeight="1" x14ac:dyDescent="0.2">
      <c r="A70" s="115"/>
      <c r="B70" s="116"/>
      <c r="C70" s="88"/>
      <c r="D70" s="22" t="s">
        <v>18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98"/>
      <c r="AR70" s="98"/>
      <c r="AS70" s="112"/>
    </row>
    <row r="71" spans="1:45" s="6" customFormat="1" ht="11.25" customHeight="1" x14ac:dyDescent="0.2">
      <c r="A71" s="84" t="s">
        <v>24</v>
      </c>
      <c r="B71" s="86" t="s">
        <v>12</v>
      </c>
      <c r="C71" s="38">
        <v>3</v>
      </c>
      <c r="D71" s="45"/>
      <c r="E71" s="25"/>
      <c r="F71" s="42" t="s">
        <v>87</v>
      </c>
      <c r="G71" s="42"/>
      <c r="H71" s="42" t="s">
        <v>88</v>
      </c>
      <c r="I71" s="42"/>
      <c r="J71" s="42"/>
      <c r="K71" s="42"/>
      <c r="L71" s="42" t="s">
        <v>89</v>
      </c>
      <c r="M71" s="42"/>
      <c r="N71" s="42"/>
      <c r="O71" s="42"/>
      <c r="P71" s="42" t="s">
        <v>88</v>
      </c>
      <c r="Q71" s="25"/>
      <c r="R71" s="25"/>
      <c r="S71" s="25"/>
      <c r="T71" s="42" t="s">
        <v>89</v>
      </c>
      <c r="U71" s="25"/>
      <c r="V71" s="25"/>
      <c r="W71" s="25"/>
      <c r="X71" s="25"/>
      <c r="Y71" s="25"/>
      <c r="Z71" s="25"/>
      <c r="AA71" s="42" t="s">
        <v>88</v>
      </c>
      <c r="AB71" s="25"/>
      <c r="AC71" s="25"/>
      <c r="AD71" s="42" t="s">
        <v>89</v>
      </c>
      <c r="AE71" s="25"/>
      <c r="AF71" s="25"/>
      <c r="AG71" s="25"/>
      <c r="AH71" s="25"/>
      <c r="AI71" s="42" t="s">
        <v>88</v>
      </c>
      <c r="AJ71" s="25"/>
      <c r="AK71" s="25"/>
      <c r="AL71" s="42" t="s">
        <v>89</v>
      </c>
      <c r="AM71" s="42"/>
      <c r="AN71" s="42"/>
      <c r="AO71" s="42"/>
      <c r="AP71" s="42"/>
      <c r="AQ71" s="39">
        <f>COUNTA(E71:AP71)</f>
        <v>9</v>
      </c>
      <c r="AR71" s="3">
        <f>34*5</f>
        <v>170</v>
      </c>
      <c r="AS71" s="40">
        <f>AQ71/AR71</f>
        <v>5.2941176470588235E-2</v>
      </c>
    </row>
    <row r="72" spans="1:45" s="6" customFormat="1" ht="15" customHeight="1" x14ac:dyDescent="0.2">
      <c r="A72" s="85"/>
      <c r="B72" s="87"/>
      <c r="C72" s="38"/>
      <c r="D72" s="45"/>
      <c r="E72" s="25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26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42"/>
      <c r="AN72" s="42"/>
      <c r="AO72" s="42"/>
      <c r="AP72" s="42"/>
      <c r="AQ72" s="39">
        <f>COUNTA(E72:AP72)</f>
        <v>0</v>
      </c>
      <c r="AR72" s="3">
        <f t="shared" ref="AR72:AR73" si="13">34*5</f>
        <v>170</v>
      </c>
      <c r="AS72" s="40">
        <f t="shared" ref="AS72:AS97" si="14">AQ72/AR72</f>
        <v>0</v>
      </c>
    </row>
    <row r="73" spans="1:45" s="6" customFormat="1" ht="12.75" customHeight="1" x14ac:dyDescent="0.2">
      <c r="A73" s="85"/>
      <c r="B73" s="88"/>
      <c r="C73" s="38"/>
      <c r="D73" s="45"/>
      <c r="E73" s="25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25"/>
      <c r="R73" s="26"/>
      <c r="S73" s="26"/>
      <c r="T73" s="26"/>
      <c r="U73" s="25"/>
      <c r="V73" s="26"/>
      <c r="W73" s="26"/>
      <c r="X73" s="25"/>
      <c r="Y73" s="26"/>
      <c r="Z73" s="26"/>
      <c r="AA73" s="26"/>
      <c r="AB73" s="25"/>
      <c r="AC73" s="26"/>
      <c r="AD73" s="26"/>
      <c r="AE73" s="25"/>
      <c r="AF73" s="25"/>
      <c r="AG73" s="26"/>
      <c r="AH73" s="26"/>
      <c r="AI73" s="26"/>
      <c r="AJ73" s="25"/>
      <c r="AK73" s="26"/>
      <c r="AL73" s="26"/>
      <c r="AM73" s="42"/>
      <c r="AN73" s="42"/>
      <c r="AO73" s="42"/>
      <c r="AP73" s="42"/>
      <c r="AQ73" s="39">
        <f t="shared" ref="AQ73:AQ75" si="15">COUNTA(E73:AP73)</f>
        <v>0</v>
      </c>
      <c r="AR73" s="3">
        <f t="shared" si="13"/>
        <v>170</v>
      </c>
      <c r="AS73" s="40">
        <f t="shared" si="14"/>
        <v>0</v>
      </c>
    </row>
    <row r="74" spans="1:45" s="6" customFormat="1" ht="15" customHeight="1" x14ac:dyDescent="0.2">
      <c r="A74" s="85"/>
      <c r="B74" s="86" t="s">
        <v>11</v>
      </c>
      <c r="C74" s="38">
        <v>3</v>
      </c>
      <c r="D74" s="45"/>
      <c r="E74" s="25"/>
      <c r="F74" s="42" t="s">
        <v>87</v>
      </c>
      <c r="G74" s="42"/>
      <c r="H74" s="42" t="s">
        <v>88</v>
      </c>
      <c r="I74" s="42"/>
      <c r="J74" s="42"/>
      <c r="K74" s="42"/>
      <c r="L74" s="42" t="s">
        <v>89</v>
      </c>
      <c r="M74" s="42"/>
      <c r="N74" s="42"/>
      <c r="O74" s="42"/>
      <c r="P74" s="42" t="s">
        <v>88</v>
      </c>
      <c r="Q74" s="25"/>
      <c r="R74" s="26"/>
      <c r="S74" s="26"/>
      <c r="T74" s="26" t="s">
        <v>89</v>
      </c>
      <c r="U74" s="25"/>
      <c r="V74" s="26"/>
      <c r="W74" s="26"/>
      <c r="X74" s="25"/>
      <c r="Y74" s="26"/>
      <c r="Z74" s="26"/>
      <c r="AA74" s="26" t="s">
        <v>88</v>
      </c>
      <c r="AB74" s="25"/>
      <c r="AC74" s="26"/>
      <c r="AD74" s="26" t="s">
        <v>89</v>
      </c>
      <c r="AE74" s="25"/>
      <c r="AF74" s="25"/>
      <c r="AG74" s="26"/>
      <c r="AH74" s="26"/>
      <c r="AI74" s="26" t="s">
        <v>88</v>
      </c>
      <c r="AJ74" s="25"/>
      <c r="AK74" s="26"/>
      <c r="AL74" s="26" t="s">
        <v>89</v>
      </c>
      <c r="AM74" s="42"/>
      <c r="AN74" s="42"/>
      <c r="AO74" s="42"/>
      <c r="AP74" s="42"/>
      <c r="AQ74" s="39">
        <f t="shared" si="15"/>
        <v>9</v>
      </c>
      <c r="AR74" s="3">
        <f>34*4</f>
        <v>136</v>
      </c>
      <c r="AS74" s="40">
        <f t="shared" si="14"/>
        <v>6.6176470588235295E-2</v>
      </c>
    </row>
    <row r="75" spans="1:45" s="6" customFormat="1" ht="15" customHeight="1" x14ac:dyDescent="0.2">
      <c r="A75" s="85"/>
      <c r="B75" s="87"/>
      <c r="C75" s="38"/>
      <c r="D75" s="45"/>
      <c r="E75" s="25"/>
      <c r="F75" s="26"/>
      <c r="G75" s="26"/>
      <c r="H75" s="42"/>
      <c r="I75" s="26"/>
      <c r="J75" s="26"/>
      <c r="K75" s="26"/>
      <c r="L75" s="26"/>
      <c r="M75" s="25"/>
      <c r="N75" s="26"/>
      <c r="O75" s="26"/>
      <c r="P75" s="26"/>
      <c r="Q75" s="25"/>
      <c r="R75" s="26"/>
      <c r="S75" s="26"/>
      <c r="T75" s="26"/>
      <c r="U75" s="25"/>
      <c r="V75" s="26"/>
      <c r="W75" s="26"/>
      <c r="X75" s="25"/>
      <c r="Y75" s="26"/>
      <c r="Z75" s="26"/>
      <c r="AA75" s="26"/>
      <c r="AB75" s="42"/>
      <c r="AC75" s="42"/>
      <c r="AD75" s="42"/>
      <c r="AE75" s="25"/>
      <c r="AF75" s="25"/>
      <c r="AG75" s="26"/>
      <c r="AH75" s="26"/>
      <c r="AI75" s="26"/>
      <c r="AJ75" s="25"/>
      <c r="AK75" s="26"/>
      <c r="AL75" s="26"/>
      <c r="AM75" s="42"/>
      <c r="AN75" s="42"/>
      <c r="AO75" s="42"/>
      <c r="AP75" s="42"/>
      <c r="AQ75" s="39">
        <f t="shared" si="15"/>
        <v>0</v>
      </c>
      <c r="AR75" s="3">
        <f t="shared" ref="AR75:AR79" si="16">34*4</f>
        <v>136</v>
      </c>
      <c r="AS75" s="40">
        <f t="shared" si="14"/>
        <v>0</v>
      </c>
    </row>
    <row r="76" spans="1:45" s="6" customFormat="1" ht="15" customHeight="1" x14ac:dyDescent="0.2">
      <c r="A76" s="85"/>
      <c r="B76" s="88"/>
      <c r="C76" s="38"/>
      <c r="D76" s="45"/>
      <c r="E76" s="25"/>
      <c r="F76" s="25"/>
      <c r="G76" s="26"/>
      <c r="H76" s="25"/>
      <c r="I76" s="25"/>
      <c r="J76" s="44"/>
      <c r="K76" s="25"/>
      <c r="L76" s="25"/>
      <c r="M76" s="25"/>
      <c r="N76" s="25"/>
      <c r="O76" s="25"/>
      <c r="P76" s="25"/>
      <c r="Q76" s="25"/>
      <c r="R76" s="26"/>
      <c r="S76" s="26"/>
      <c r="T76" s="26"/>
      <c r="U76" s="25"/>
      <c r="V76" s="26"/>
      <c r="W76" s="26"/>
      <c r="X76" s="25"/>
      <c r="Y76" s="26"/>
      <c r="Z76" s="26"/>
      <c r="AA76" s="26"/>
      <c r="AB76" s="26"/>
      <c r="AC76" s="26"/>
      <c r="AD76" s="25"/>
      <c r="AE76" s="25"/>
      <c r="AF76" s="25"/>
      <c r="AG76" s="25"/>
      <c r="AH76" s="42"/>
      <c r="AI76" s="42"/>
      <c r="AJ76" s="42"/>
      <c r="AK76" s="26"/>
      <c r="AL76" s="26"/>
      <c r="AM76" s="42"/>
      <c r="AN76" s="42"/>
      <c r="AO76" s="42"/>
      <c r="AP76" s="42"/>
      <c r="AQ76" s="39">
        <f>COUNTA(E76:AP76)</f>
        <v>0</v>
      </c>
      <c r="AR76" s="3">
        <f t="shared" si="16"/>
        <v>136</v>
      </c>
      <c r="AS76" s="40">
        <f t="shared" si="14"/>
        <v>0</v>
      </c>
    </row>
    <row r="77" spans="1:45" s="6" customFormat="1" x14ac:dyDescent="0.2">
      <c r="A77" s="85"/>
      <c r="B77" s="86" t="s">
        <v>15</v>
      </c>
      <c r="C77" s="38">
        <v>3</v>
      </c>
      <c r="D77" s="45"/>
      <c r="E77" s="25"/>
      <c r="F77" s="25" t="s">
        <v>87</v>
      </c>
      <c r="G77" s="25"/>
      <c r="H77" s="26" t="s">
        <v>88</v>
      </c>
      <c r="I77" s="44"/>
      <c r="J77" s="25"/>
      <c r="K77" s="25"/>
      <c r="L77" s="25" t="s">
        <v>89</v>
      </c>
      <c r="M77" s="25"/>
      <c r="N77" s="25"/>
      <c r="O77" s="25"/>
      <c r="P77" s="25" t="s">
        <v>88</v>
      </c>
      <c r="Q77" s="25"/>
      <c r="R77" s="26"/>
      <c r="S77" s="26"/>
      <c r="T77" s="26" t="s">
        <v>89</v>
      </c>
      <c r="U77" s="25"/>
      <c r="V77" s="26"/>
      <c r="W77" s="26"/>
      <c r="X77" s="25"/>
      <c r="Y77" s="26"/>
      <c r="Z77" s="26"/>
      <c r="AA77" s="26" t="s">
        <v>88</v>
      </c>
      <c r="AB77" s="26"/>
      <c r="AC77" s="26"/>
      <c r="AD77" s="25" t="s">
        <v>89</v>
      </c>
      <c r="AE77" s="25"/>
      <c r="AF77" s="25"/>
      <c r="AG77" s="25"/>
      <c r="AH77" s="42"/>
      <c r="AI77" s="42" t="s">
        <v>88</v>
      </c>
      <c r="AJ77" s="42"/>
      <c r="AK77" s="26"/>
      <c r="AL77" s="26" t="s">
        <v>89</v>
      </c>
      <c r="AM77" s="42"/>
      <c r="AN77" s="42"/>
      <c r="AO77" s="42"/>
      <c r="AP77" s="42"/>
      <c r="AQ77" s="39">
        <f>COUNTA(E77:AP77)</f>
        <v>9</v>
      </c>
      <c r="AR77" s="3">
        <f t="shared" si="16"/>
        <v>136</v>
      </c>
      <c r="AS77" s="40">
        <f t="shared" si="14"/>
        <v>6.6176470588235295E-2</v>
      </c>
    </row>
    <row r="78" spans="1:45" ht="12.75" customHeight="1" x14ac:dyDescent="0.2">
      <c r="A78" s="85"/>
      <c r="B78" s="87"/>
      <c r="C78" s="38"/>
      <c r="D78" s="45"/>
      <c r="E78" s="25"/>
      <c r="F78" s="26"/>
      <c r="G78" s="26"/>
      <c r="H78" s="44"/>
      <c r="I78" s="25"/>
      <c r="J78" s="26"/>
      <c r="K78" s="26"/>
      <c r="L78" s="26"/>
      <c r="M78" s="25"/>
      <c r="N78" s="26"/>
      <c r="O78" s="26"/>
      <c r="P78" s="26"/>
      <c r="Q78" s="25"/>
      <c r="R78" s="26"/>
      <c r="S78" s="26"/>
      <c r="T78" s="26"/>
      <c r="U78" s="25"/>
      <c r="V78" s="26"/>
      <c r="W78" s="26"/>
      <c r="X78" s="25"/>
      <c r="Y78" s="26"/>
      <c r="Z78" s="26"/>
      <c r="AA78" s="26"/>
      <c r="AB78" s="26"/>
      <c r="AC78" s="26"/>
      <c r="AD78" s="25"/>
      <c r="AE78" s="25"/>
      <c r="AF78" s="25"/>
      <c r="AG78" s="25"/>
      <c r="AH78" s="42"/>
      <c r="AI78" s="42"/>
      <c r="AJ78" s="42"/>
      <c r="AK78" s="26"/>
      <c r="AL78" s="26"/>
      <c r="AM78" s="42"/>
      <c r="AN78" s="42"/>
      <c r="AO78" s="42"/>
      <c r="AP78" s="42"/>
      <c r="AQ78" s="39">
        <f t="shared" ref="AQ78:AQ97" si="17">COUNTA(E78:AP78)</f>
        <v>0</v>
      </c>
      <c r="AR78" s="3">
        <f t="shared" si="16"/>
        <v>136</v>
      </c>
      <c r="AS78" s="40">
        <f t="shared" si="14"/>
        <v>0</v>
      </c>
    </row>
    <row r="79" spans="1:45" ht="12.75" customHeight="1" x14ac:dyDescent="0.2">
      <c r="A79" s="85"/>
      <c r="B79" s="88"/>
      <c r="C79" s="38"/>
      <c r="D79" s="45"/>
      <c r="E79" s="25"/>
      <c r="F79" s="26"/>
      <c r="G79" s="44"/>
      <c r="H79" s="26"/>
      <c r="I79" s="25"/>
      <c r="J79" s="26"/>
      <c r="K79" s="26"/>
      <c r="L79" s="26"/>
      <c r="M79" s="25"/>
      <c r="N79" s="26"/>
      <c r="O79" s="26"/>
      <c r="P79" s="26"/>
      <c r="Q79" s="25"/>
      <c r="R79" s="26"/>
      <c r="S79" s="26"/>
      <c r="T79" s="26"/>
      <c r="U79" s="25"/>
      <c r="V79" s="26"/>
      <c r="W79" s="26"/>
      <c r="X79" s="25"/>
      <c r="Y79" s="26"/>
      <c r="Z79" s="26"/>
      <c r="AA79" s="26"/>
      <c r="AB79" s="26"/>
      <c r="AC79" s="26"/>
      <c r="AD79" s="25"/>
      <c r="AE79" s="25"/>
      <c r="AF79" s="25"/>
      <c r="AG79" s="25"/>
      <c r="AH79" s="42"/>
      <c r="AI79" s="42"/>
      <c r="AJ79" s="42"/>
      <c r="AK79" s="26"/>
      <c r="AL79" s="26"/>
      <c r="AM79" s="42"/>
      <c r="AN79" s="42"/>
      <c r="AO79" s="42"/>
      <c r="AP79" s="42"/>
      <c r="AQ79" s="39">
        <f t="shared" si="17"/>
        <v>0</v>
      </c>
      <c r="AR79" s="3">
        <f t="shared" si="16"/>
        <v>136</v>
      </c>
      <c r="AS79" s="40">
        <f t="shared" si="14"/>
        <v>0</v>
      </c>
    </row>
    <row r="80" spans="1:45" ht="12.75" customHeight="1" x14ac:dyDescent="0.2">
      <c r="A80" s="85"/>
      <c r="B80" s="86" t="s">
        <v>16</v>
      </c>
      <c r="C80" s="38">
        <v>3</v>
      </c>
      <c r="D80" s="45"/>
      <c r="E80" s="25"/>
      <c r="F80" s="26"/>
      <c r="G80" s="26"/>
      <c r="H80" s="26"/>
      <c r="I80" s="25"/>
      <c r="J80" s="26"/>
      <c r="K80" s="26"/>
      <c r="L80" s="26" t="s">
        <v>89</v>
      </c>
      <c r="M80" s="25"/>
      <c r="N80" s="26"/>
      <c r="O80" s="26"/>
      <c r="P80" s="26"/>
      <c r="Q80" s="26"/>
      <c r="R80" s="26"/>
      <c r="S80" s="26"/>
      <c r="T80" s="26" t="s">
        <v>89</v>
      </c>
      <c r="U80" s="25"/>
      <c r="V80" s="26"/>
      <c r="W80" s="26"/>
      <c r="X80" s="25"/>
      <c r="Y80" s="26"/>
      <c r="Z80" s="26"/>
      <c r="AA80" s="26"/>
      <c r="AB80" s="26"/>
      <c r="AC80" s="26"/>
      <c r="AD80" s="26" t="s">
        <v>89</v>
      </c>
      <c r="AE80" s="25"/>
      <c r="AF80" s="25"/>
      <c r="AG80" s="42"/>
      <c r="AH80" s="42"/>
      <c r="AI80" s="42"/>
      <c r="AJ80" s="42"/>
      <c r="AK80" s="26"/>
      <c r="AL80" s="26" t="s">
        <v>89</v>
      </c>
      <c r="AM80" s="42"/>
      <c r="AN80" s="42"/>
      <c r="AO80" s="42"/>
      <c r="AP80" s="42"/>
      <c r="AQ80" s="39">
        <f t="shared" si="17"/>
        <v>4</v>
      </c>
      <c r="AR80" s="3">
        <f>34*2</f>
        <v>68</v>
      </c>
      <c r="AS80" s="40">
        <f t="shared" si="14"/>
        <v>5.8823529411764705E-2</v>
      </c>
    </row>
    <row r="81" spans="1:45" ht="12.75" customHeight="1" x14ac:dyDescent="0.2">
      <c r="A81" s="85"/>
      <c r="B81" s="87"/>
      <c r="C81" s="38"/>
      <c r="D81" s="45"/>
      <c r="E81" s="25"/>
      <c r="F81" s="26"/>
      <c r="G81" s="26"/>
      <c r="H81" s="26"/>
      <c r="I81" s="25"/>
      <c r="J81" s="26"/>
      <c r="K81" s="26"/>
      <c r="L81" s="26"/>
      <c r="M81" s="25"/>
      <c r="N81" s="26"/>
      <c r="O81" s="26"/>
      <c r="P81" s="26"/>
      <c r="Q81" s="25"/>
      <c r="R81" s="26"/>
      <c r="S81" s="26"/>
      <c r="T81" s="26"/>
      <c r="U81" s="25"/>
      <c r="V81" s="26"/>
      <c r="W81" s="26"/>
      <c r="X81" s="25"/>
      <c r="Y81" s="26"/>
      <c r="Z81" s="26"/>
      <c r="AA81" s="26"/>
      <c r="AB81" s="25"/>
      <c r="AC81" s="26"/>
      <c r="AD81" s="42"/>
      <c r="AE81" s="25"/>
      <c r="AF81" s="25"/>
      <c r="AG81" s="26"/>
      <c r="AH81" s="26"/>
      <c r="AI81" s="42"/>
      <c r="AJ81" s="25"/>
      <c r="AK81" s="26"/>
      <c r="AL81" s="26"/>
      <c r="AM81" s="42"/>
      <c r="AN81" s="42"/>
      <c r="AO81" s="42"/>
      <c r="AP81" s="42"/>
      <c r="AQ81" s="39">
        <f t="shared" si="17"/>
        <v>0</v>
      </c>
      <c r="AR81" s="3">
        <f t="shared" ref="AR81:AR85" si="18">34*2</f>
        <v>68</v>
      </c>
      <c r="AS81" s="40">
        <f t="shared" si="14"/>
        <v>0</v>
      </c>
    </row>
    <row r="82" spans="1:45" ht="12.75" customHeight="1" x14ac:dyDescent="0.2">
      <c r="A82" s="85"/>
      <c r="B82" s="88"/>
      <c r="C82" s="38"/>
      <c r="D82" s="45"/>
      <c r="E82" s="25"/>
      <c r="F82" s="26"/>
      <c r="G82" s="26"/>
      <c r="H82" s="26"/>
      <c r="I82" s="25"/>
      <c r="J82" s="26"/>
      <c r="K82" s="26"/>
      <c r="L82" s="26"/>
      <c r="M82" s="25"/>
      <c r="N82" s="26"/>
      <c r="O82" s="26"/>
      <c r="P82" s="26"/>
      <c r="Q82" s="25"/>
      <c r="R82" s="26"/>
      <c r="S82" s="26"/>
      <c r="T82" s="26"/>
      <c r="U82" s="25"/>
      <c r="V82" s="26"/>
      <c r="W82" s="26"/>
      <c r="X82" s="25"/>
      <c r="Y82" s="26"/>
      <c r="Z82" s="26"/>
      <c r="AA82" s="26"/>
      <c r="AB82" s="25"/>
      <c r="AC82" s="26"/>
      <c r="AD82" s="42"/>
      <c r="AE82" s="25"/>
      <c r="AF82" s="25"/>
      <c r="AG82" s="26"/>
      <c r="AH82" s="26"/>
      <c r="AI82" s="42"/>
      <c r="AJ82" s="25"/>
      <c r="AK82" s="26"/>
      <c r="AL82" s="26"/>
      <c r="AM82" s="42"/>
      <c r="AN82" s="42"/>
      <c r="AO82" s="42"/>
      <c r="AP82" s="42"/>
      <c r="AQ82" s="39">
        <f t="shared" si="17"/>
        <v>0</v>
      </c>
      <c r="AR82" s="3">
        <f t="shared" si="18"/>
        <v>68</v>
      </c>
      <c r="AS82" s="40">
        <f t="shared" si="14"/>
        <v>0</v>
      </c>
    </row>
    <row r="83" spans="1:45" ht="12.75" customHeight="1" x14ac:dyDescent="0.2">
      <c r="A83" s="85"/>
      <c r="B83" s="117" t="s">
        <v>58</v>
      </c>
      <c r="C83" s="38">
        <v>3</v>
      </c>
      <c r="D83" s="45"/>
      <c r="E83" s="25"/>
      <c r="F83" s="26"/>
      <c r="G83" s="26"/>
      <c r="H83" s="26"/>
      <c r="I83" s="25"/>
      <c r="J83" s="26"/>
      <c r="K83" s="26"/>
      <c r="L83" s="26"/>
      <c r="M83" s="25"/>
      <c r="N83" s="26"/>
      <c r="O83" s="26"/>
      <c r="P83" s="26"/>
      <c r="Q83" s="25"/>
      <c r="R83" s="26"/>
      <c r="S83" s="26"/>
      <c r="T83" s="26"/>
      <c r="U83" s="25"/>
      <c r="V83" s="26"/>
      <c r="W83" s="26"/>
      <c r="X83" s="25"/>
      <c r="Y83" s="26"/>
      <c r="Z83" s="26"/>
      <c r="AA83" s="26"/>
      <c r="AB83" s="25"/>
      <c r="AC83" s="26"/>
      <c r="AD83" s="42"/>
      <c r="AE83" s="25"/>
      <c r="AF83" s="25"/>
      <c r="AG83" s="26"/>
      <c r="AH83" s="26"/>
      <c r="AI83" s="42"/>
      <c r="AJ83" s="25"/>
      <c r="AK83" s="26"/>
      <c r="AL83" s="26"/>
      <c r="AM83" s="42"/>
      <c r="AN83" s="42"/>
      <c r="AO83" s="42"/>
      <c r="AP83" s="42"/>
      <c r="AQ83" s="39">
        <f t="shared" si="17"/>
        <v>0</v>
      </c>
      <c r="AR83" s="3">
        <f t="shared" si="18"/>
        <v>68</v>
      </c>
      <c r="AS83" s="40">
        <f t="shared" si="14"/>
        <v>0</v>
      </c>
    </row>
    <row r="84" spans="1:45" ht="12.75" customHeight="1" x14ac:dyDescent="0.2">
      <c r="A84" s="85"/>
      <c r="B84" s="118"/>
      <c r="C84" s="38"/>
      <c r="D84" s="45"/>
      <c r="E84" s="25"/>
      <c r="F84" s="26"/>
      <c r="G84" s="26"/>
      <c r="H84" s="26"/>
      <c r="I84" s="25"/>
      <c r="J84" s="26"/>
      <c r="K84" s="26"/>
      <c r="L84" s="26"/>
      <c r="M84" s="25"/>
      <c r="N84" s="26"/>
      <c r="O84" s="26"/>
      <c r="P84" s="26"/>
      <c r="Q84" s="25"/>
      <c r="R84" s="26"/>
      <c r="S84" s="26"/>
      <c r="T84" s="26"/>
      <c r="U84" s="25"/>
      <c r="V84" s="26"/>
      <c r="W84" s="26"/>
      <c r="X84" s="25"/>
      <c r="Y84" s="26"/>
      <c r="Z84" s="26"/>
      <c r="AA84" s="26"/>
      <c r="AB84" s="25"/>
      <c r="AC84" s="26"/>
      <c r="AD84" s="42"/>
      <c r="AE84" s="25"/>
      <c r="AF84" s="25"/>
      <c r="AG84" s="26"/>
      <c r="AH84" s="26"/>
      <c r="AI84" s="42"/>
      <c r="AJ84" s="25"/>
      <c r="AK84" s="26"/>
      <c r="AL84" s="26"/>
      <c r="AM84" s="42"/>
      <c r="AN84" s="42"/>
      <c r="AO84" s="42"/>
      <c r="AP84" s="42"/>
      <c r="AQ84" s="39">
        <f t="shared" si="17"/>
        <v>0</v>
      </c>
      <c r="AR84" s="3">
        <f t="shared" si="18"/>
        <v>68</v>
      </c>
      <c r="AS84" s="40">
        <f t="shared" si="14"/>
        <v>0</v>
      </c>
    </row>
    <row r="85" spans="1:45" ht="12.75" customHeight="1" x14ac:dyDescent="0.2">
      <c r="A85" s="85"/>
      <c r="B85" s="119"/>
      <c r="C85" s="38"/>
      <c r="D85" s="45"/>
      <c r="E85" s="25"/>
      <c r="F85" s="26"/>
      <c r="G85" s="26"/>
      <c r="H85" s="26"/>
      <c r="I85" s="25"/>
      <c r="J85" s="26"/>
      <c r="K85" s="26"/>
      <c r="L85" s="26"/>
      <c r="M85" s="25"/>
      <c r="N85" s="26"/>
      <c r="O85" s="26"/>
      <c r="P85" s="26"/>
      <c r="Q85" s="25"/>
      <c r="R85" s="26"/>
      <c r="S85" s="26"/>
      <c r="T85" s="26"/>
      <c r="U85" s="25"/>
      <c r="V85" s="26"/>
      <c r="W85" s="26"/>
      <c r="X85" s="25"/>
      <c r="Y85" s="26"/>
      <c r="Z85" s="26"/>
      <c r="AA85" s="26"/>
      <c r="AB85" s="25"/>
      <c r="AC85" s="26"/>
      <c r="AD85" s="42"/>
      <c r="AE85" s="25"/>
      <c r="AF85" s="25"/>
      <c r="AG85" s="26"/>
      <c r="AH85" s="26"/>
      <c r="AI85" s="42"/>
      <c r="AJ85" s="25"/>
      <c r="AK85" s="26"/>
      <c r="AL85" s="26"/>
      <c r="AM85" s="42"/>
      <c r="AN85" s="42"/>
      <c r="AO85" s="42"/>
      <c r="AP85" s="42"/>
      <c r="AQ85" s="39">
        <f t="shared" si="17"/>
        <v>0</v>
      </c>
      <c r="AR85" s="3">
        <f t="shared" si="18"/>
        <v>68</v>
      </c>
      <c r="AS85" s="40">
        <f t="shared" si="14"/>
        <v>0</v>
      </c>
    </row>
    <row r="86" spans="1:45" ht="12.75" customHeight="1" x14ac:dyDescent="0.2">
      <c r="A86" s="85"/>
      <c r="B86" s="86" t="s">
        <v>37</v>
      </c>
      <c r="C86" s="38">
        <v>3</v>
      </c>
      <c r="D86" s="45"/>
      <c r="E86" s="25"/>
      <c r="F86" s="26"/>
      <c r="G86" s="26"/>
      <c r="H86" s="26"/>
      <c r="I86" s="25"/>
      <c r="J86" s="26"/>
      <c r="K86" s="26"/>
      <c r="L86" s="26"/>
      <c r="M86" s="25"/>
      <c r="N86" s="26"/>
      <c r="O86" s="26"/>
      <c r="P86" s="26"/>
      <c r="Q86" s="25"/>
      <c r="R86" s="26"/>
      <c r="S86" s="26" t="s">
        <v>88</v>
      </c>
      <c r="T86" s="26"/>
      <c r="U86" s="25"/>
      <c r="V86" s="26"/>
      <c r="W86" s="26"/>
      <c r="X86" s="25"/>
      <c r="Y86" s="26"/>
      <c r="Z86" s="26"/>
      <c r="AA86" s="42"/>
      <c r="AB86" s="25"/>
      <c r="AC86" s="26"/>
      <c r="AD86" s="26"/>
      <c r="AE86" s="25"/>
      <c r="AF86" s="25"/>
      <c r="AG86" s="26"/>
      <c r="AH86" s="26"/>
      <c r="AI86" s="26"/>
      <c r="AJ86" s="42"/>
      <c r="AK86" s="26" t="s">
        <v>88</v>
      </c>
      <c r="AL86" s="26"/>
      <c r="AM86" s="42"/>
      <c r="AN86" s="42"/>
      <c r="AO86" s="42"/>
      <c r="AP86" s="42"/>
      <c r="AQ86" s="39">
        <f t="shared" si="17"/>
        <v>2</v>
      </c>
      <c r="AR86" s="3">
        <f>34*1</f>
        <v>34</v>
      </c>
      <c r="AS86" s="40">
        <f t="shared" si="14"/>
        <v>5.8823529411764705E-2</v>
      </c>
    </row>
    <row r="87" spans="1:45" ht="12.75" customHeight="1" x14ac:dyDescent="0.2">
      <c r="A87" s="85"/>
      <c r="B87" s="87"/>
      <c r="C87" s="23"/>
      <c r="D87" s="25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42"/>
      <c r="AN87" s="42"/>
      <c r="AO87" s="42"/>
      <c r="AP87" s="42"/>
      <c r="AQ87" s="39">
        <f t="shared" si="17"/>
        <v>0</v>
      </c>
      <c r="AR87" s="3">
        <f t="shared" ref="AR87:AR94" si="19">34*1</f>
        <v>34</v>
      </c>
      <c r="AS87" s="40">
        <f t="shared" si="14"/>
        <v>0</v>
      </c>
    </row>
    <row r="88" spans="1:45" ht="15.75" customHeight="1" x14ac:dyDescent="0.2">
      <c r="A88" s="85"/>
      <c r="B88" s="88"/>
      <c r="C88" s="23"/>
      <c r="D88" s="46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39">
        <f t="shared" si="17"/>
        <v>0</v>
      </c>
      <c r="AR88" s="3">
        <f t="shared" si="19"/>
        <v>34</v>
      </c>
      <c r="AS88" s="40">
        <f t="shared" si="14"/>
        <v>0</v>
      </c>
    </row>
    <row r="89" spans="1:45" ht="12.75" customHeight="1" x14ac:dyDescent="0.2">
      <c r="A89" s="85"/>
      <c r="B89" s="86" t="s">
        <v>38</v>
      </c>
      <c r="C89" s="38">
        <v>3</v>
      </c>
      <c r="D89" s="41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 t="s">
        <v>88</v>
      </c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 t="s">
        <v>88</v>
      </c>
      <c r="AL89" s="25"/>
      <c r="AM89" s="25"/>
      <c r="AN89" s="25"/>
      <c r="AO89" s="25"/>
      <c r="AP89" s="25"/>
      <c r="AQ89" s="39">
        <f t="shared" si="17"/>
        <v>2</v>
      </c>
      <c r="AR89" s="3">
        <f t="shared" si="19"/>
        <v>34</v>
      </c>
      <c r="AS89" s="40">
        <f t="shared" si="14"/>
        <v>5.8823529411764705E-2</v>
      </c>
    </row>
    <row r="90" spans="1:45" ht="14.25" customHeight="1" x14ac:dyDescent="0.2">
      <c r="A90" s="85"/>
      <c r="B90" s="87"/>
      <c r="C90" s="38"/>
      <c r="D90" s="4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39">
        <f t="shared" si="17"/>
        <v>0</v>
      </c>
      <c r="AR90" s="3">
        <f t="shared" si="19"/>
        <v>34</v>
      </c>
      <c r="AS90" s="40">
        <f t="shared" si="14"/>
        <v>0</v>
      </c>
    </row>
    <row r="91" spans="1:45" s="2" customFormat="1" ht="11.25" customHeight="1" x14ac:dyDescent="0.2">
      <c r="A91" s="85"/>
      <c r="B91" s="88"/>
      <c r="C91" s="38"/>
      <c r="D91" s="45"/>
      <c r="E91" s="25"/>
      <c r="F91" s="25"/>
      <c r="G91" s="26"/>
      <c r="H91" s="25"/>
      <c r="I91" s="25"/>
      <c r="J91" s="44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42"/>
      <c r="AN91" s="42"/>
      <c r="AO91" s="42"/>
      <c r="AP91" s="42"/>
      <c r="AQ91" s="39">
        <f t="shared" si="17"/>
        <v>0</v>
      </c>
      <c r="AR91" s="3">
        <f t="shared" si="19"/>
        <v>34</v>
      </c>
      <c r="AS91" s="40">
        <f t="shared" si="14"/>
        <v>0</v>
      </c>
    </row>
    <row r="92" spans="1:45" s="2" customFormat="1" ht="15" customHeight="1" x14ac:dyDescent="0.2">
      <c r="A92" s="85"/>
      <c r="B92" s="86" t="s">
        <v>39</v>
      </c>
      <c r="C92" s="38">
        <v>3</v>
      </c>
      <c r="D92" s="45"/>
      <c r="E92" s="25"/>
      <c r="F92" s="25"/>
      <c r="G92" s="25"/>
      <c r="H92" s="26"/>
      <c r="I92" s="44"/>
      <c r="J92" s="25"/>
      <c r="K92" s="25"/>
      <c r="L92" s="25"/>
      <c r="M92" s="25"/>
      <c r="N92" s="25"/>
      <c r="O92" s="25"/>
      <c r="P92" s="25"/>
      <c r="Q92" s="25"/>
      <c r="R92" s="25"/>
      <c r="S92" s="25" t="s">
        <v>88</v>
      </c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 t="s">
        <v>88</v>
      </c>
      <c r="AL92" s="25"/>
      <c r="AM92" s="42"/>
      <c r="AN92" s="42"/>
      <c r="AO92" s="42"/>
      <c r="AP92" s="42"/>
      <c r="AQ92" s="39">
        <f t="shared" si="17"/>
        <v>2</v>
      </c>
      <c r="AR92" s="3">
        <f t="shared" si="19"/>
        <v>34</v>
      </c>
      <c r="AS92" s="40">
        <f t="shared" si="14"/>
        <v>5.8823529411764705E-2</v>
      </c>
    </row>
    <row r="93" spans="1:45" s="6" customFormat="1" ht="13.5" customHeight="1" x14ac:dyDescent="0.2">
      <c r="A93" s="85"/>
      <c r="B93" s="87"/>
      <c r="C93" s="38"/>
      <c r="D93" s="45"/>
      <c r="E93" s="25"/>
      <c r="F93" s="26"/>
      <c r="G93" s="26"/>
      <c r="H93" s="44"/>
      <c r="I93" s="25"/>
      <c r="J93" s="26"/>
      <c r="K93" s="26"/>
      <c r="L93" s="26"/>
      <c r="M93" s="25"/>
      <c r="N93" s="26"/>
      <c r="O93" s="26"/>
      <c r="P93" s="26"/>
      <c r="Q93" s="25"/>
      <c r="R93" s="26"/>
      <c r="S93" s="26"/>
      <c r="T93" s="26"/>
      <c r="U93" s="25"/>
      <c r="V93" s="26"/>
      <c r="W93" s="26"/>
      <c r="X93" s="25"/>
      <c r="Y93" s="26"/>
      <c r="Z93" s="26"/>
      <c r="AA93" s="26"/>
      <c r="AB93" s="25"/>
      <c r="AC93" s="26"/>
      <c r="AD93" s="26"/>
      <c r="AE93" s="25"/>
      <c r="AF93" s="25"/>
      <c r="AG93" s="26"/>
      <c r="AH93" s="26"/>
      <c r="AI93" s="26"/>
      <c r="AJ93" s="25"/>
      <c r="AK93" s="26"/>
      <c r="AL93" s="26"/>
      <c r="AM93" s="42"/>
      <c r="AN93" s="42"/>
      <c r="AO93" s="42"/>
      <c r="AP93" s="42"/>
      <c r="AQ93" s="39">
        <f t="shared" si="17"/>
        <v>0</v>
      </c>
      <c r="AR93" s="3">
        <f t="shared" si="19"/>
        <v>34</v>
      </c>
      <c r="AS93" s="40">
        <f t="shared" si="14"/>
        <v>0</v>
      </c>
    </row>
    <row r="94" spans="1:45" s="6" customFormat="1" ht="15" customHeight="1" x14ac:dyDescent="0.2">
      <c r="A94" s="85"/>
      <c r="B94" s="88"/>
      <c r="C94" s="38"/>
      <c r="D94" s="45"/>
      <c r="E94" s="25"/>
      <c r="F94" s="26"/>
      <c r="G94" s="44"/>
      <c r="H94" s="26"/>
      <c r="I94" s="25"/>
      <c r="J94" s="26"/>
      <c r="K94" s="26"/>
      <c r="L94" s="26"/>
      <c r="M94" s="25"/>
      <c r="N94" s="26"/>
      <c r="O94" s="26"/>
      <c r="P94" s="26"/>
      <c r="Q94" s="25"/>
      <c r="R94" s="26"/>
      <c r="S94" s="26"/>
      <c r="T94" s="26"/>
      <c r="U94" s="25"/>
      <c r="V94" s="26"/>
      <c r="W94" s="26"/>
      <c r="X94" s="25"/>
      <c r="Y94" s="26"/>
      <c r="Z94" s="26"/>
      <c r="AA94" s="26"/>
      <c r="AB94" s="25"/>
      <c r="AC94" s="26"/>
      <c r="AD94" s="26"/>
      <c r="AE94" s="25"/>
      <c r="AF94" s="25"/>
      <c r="AG94" s="26"/>
      <c r="AH94" s="26"/>
      <c r="AI94" s="26"/>
      <c r="AJ94" s="25"/>
      <c r="AK94" s="26"/>
      <c r="AL94" s="26"/>
      <c r="AM94" s="42"/>
      <c r="AN94" s="42"/>
      <c r="AO94" s="42"/>
      <c r="AP94" s="42"/>
      <c r="AQ94" s="39">
        <f t="shared" si="17"/>
        <v>0</v>
      </c>
      <c r="AR94" s="3">
        <f t="shared" si="19"/>
        <v>34</v>
      </c>
      <c r="AS94" s="40">
        <f t="shared" si="14"/>
        <v>0</v>
      </c>
    </row>
    <row r="95" spans="1:45" s="6" customFormat="1" ht="15" customHeight="1" x14ac:dyDescent="0.2">
      <c r="A95" s="85"/>
      <c r="B95" s="89" t="s">
        <v>56</v>
      </c>
      <c r="C95" s="38">
        <v>3</v>
      </c>
      <c r="D95" s="45"/>
      <c r="E95" s="25"/>
      <c r="F95" s="26"/>
      <c r="G95" s="26"/>
      <c r="H95" s="44"/>
      <c r="I95" s="26"/>
      <c r="J95" s="26"/>
      <c r="K95" s="26"/>
      <c r="L95" s="26"/>
      <c r="M95" s="25"/>
      <c r="N95" s="26"/>
      <c r="O95" s="26"/>
      <c r="P95" s="26"/>
      <c r="Q95" s="25"/>
      <c r="R95" s="26"/>
      <c r="S95" s="26" t="s">
        <v>88</v>
      </c>
      <c r="T95" s="26"/>
      <c r="U95" s="25"/>
      <c r="V95" s="26"/>
      <c r="W95" s="26"/>
      <c r="X95" s="25"/>
      <c r="Y95" s="26"/>
      <c r="Z95" s="26"/>
      <c r="AA95" s="26"/>
      <c r="AB95" s="42"/>
      <c r="AC95" s="42"/>
      <c r="AD95" s="42"/>
      <c r="AE95" s="25"/>
      <c r="AF95" s="25"/>
      <c r="AG95" s="26"/>
      <c r="AH95" s="26"/>
      <c r="AI95" s="26"/>
      <c r="AJ95" s="25"/>
      <c r="AK95" s="26" t="s">
        <v>88</v>
      </c>
      <c r="AL95" s="26"/>
      <c r="AM95" s="42"/>
      <c r="AN95" s="42"/>
      <c r="AO95" s="42"/>
      <c r="AP95" s="42"/>
      <c r="AQ95" s="39">
        <f t="shared" si="17"/>
        <v>2</v>
      </c>
      <c r="AR95" s="3">
        <f>34*2</f>
        <v>68</v>
      </c>
      <c r="AS95" s="40">
        <f t="shared" si="14"/>
        <v>2.9411764705882353E-2</v>
      </c>
    </row>
    <row r="96" spans="1:45" s="6" customFormat="1" ht="15" customHeight="1" x14ac:dyDescent="0.2">
      <c r="A96" s="85"/>
      <c r="B96" s="89"/>
      <c r="C96" s="38"/>
      <c r="D96" s="45"/>
      <c r="E96" s="25"/>
      <c r="F96" s="26"/>
      <c r="G96" s="26"/>
      <c r="H96" s="26"/>
      <c r="I96" s="25"/>
      <c r="J96" s="26"/>
      <c r="K96" s="26"/>
      <c r="L96" s="26"/>
      <c r="M96" s="25"/>
      <c r="N96" s="26"/>
      <c r="O96" s="26"/>
      <c r="P96" s="26"/>
      <c r="Q96" s="25"/>
      <c r="R96" s="26"/>
      <c r="S96" s="26"/>
      <c r="T96" s="26"/>
      <c r="U96" s="25"/>
      <c r="V96" s="26"/>
      <c r="W96" s="26"/>
      <c r="X96" s="25"/>
      <c r="Y96" s="26"/>
      <c r="Z96" s="26"/>
      <c r="AA96" s="26"/>
      <c r="AB96" s="26"/>
      <c r="AC96" s="26"/>
      <c r="AD96" s="25"/>
      <c r="AE96" s="25"/>
      <c r="AF96" s="25"/>
      <c r="AG96" s="25"/>
      <c r="AH96" s="42"/>
      <c r="AI96" s="42"/>
      <c r="AJ96" s="42"/>
      <c r="AK96" s="26"/>
      <c r="AL96" s="26"/>
      <c r="AM96" s="42"/>
      <c r="AN96" s="42"/>
      <c r="AO96" s="42"/>
      <c r="AP96" s="42"/>
      <c r="AQ96" s="39">
        <f t="shared" si="17"/>
        <v>0</v>
      </c>
      <c r="AR96" s="3">
        <f t="shared" ref="AR96:AR97" si="20">34*2</f>
        <v>68</v>
      </c>
      <c r="AS96" s="40">
        <f t="shared" si="14"/>
        <v>0</v>
      </c>
    </row>
    <row r="97" spans="1:45" s="6" customFormat="1" ht="15" customHeight="1" x14ac:dyDescent="0.2">
      <c r="A97" s="85"/>
      <c r="B97" s="89"/>
      <c r="C97" s="38"/>
      <c r="D97" s="45"/>
      <c r="E97" s="25"/>
      <c r="F97" s="26"/>
      <c r="G97" s="26"/>
      <c r="H97" s="26"/>
      <c r="I97" s="25"/>
      <c r="J97" s="26"/>
      <c r="K97" s="26"/>
      <c r="L97" s="26"/>
      <c r="M97" s="25"/>
      <c r="N97" s="26"/>
      <c r="O97" s="26"/>
      <c r="P97" s="26"/>
      <c r="Q97" s="25"/>
      <c r="R97" s="26"/>
      <c r="S97" s="26"/>
      <c r="T97" s="26"/>
      <c r="U97" s="25"/>
      <c r="V97" s="26"/>
      <c r="W97" s="26"/>
      <c r="X97" s="25"/>
      <c r="Y97" s="26"/>
      <c r="Z97" s="26"/>
      <c r="AA97" s="26"/>
      <c r="AB97" s="26"/>
      <c r="AC97" s="26"/>
      <c r="AD97" s="25"/>
      <c r="AE97" s="25"/>
      <c r="AF97" s="25"/>
      <c r="AG97" s="25"/>
      <c r="AH97" s="42"/>
      <c r="AI97" s="42"/>
      <c r="AJ97" s="42"/>
      <c r="AK97" s="26"/>
      <c r="AL97" s="26"/>
      <c r="AM97" s="42"/>
      <c r="AN97" s="42"/>
      <c r="AO97" s="42"/>
      <c r="AP97" s="42"/>
      <c r="AQ97" s="39">
        <f t="shared" si="17"/>
        <v>0</v>
      </c>
      <c r="AR97" s="3">
        <f t="shared" si="20"/>
        <v>68</v>
      </c>
      <c r="AS97" s="40">
        <f t="shared" si="14"/>
        <v>0</v>
      </c>
    </row>
    <row r="98" spans="1:45" s="6" customFormat="1" ht="20.25" customHeight="1" x14ac:dyDescent="0.2">
      <c r="A98" s="62"/>
      <c r="B98" s="63"/>
      <c r="C98" s="63"/>
      <c r="D98" s="63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2"/>
      <c r="AN98" s="62"/>
      <c r="AO98" s="62"/>
      <c r="AP98" s="62"/>
      <c r="AQ98" s="62"/>
      <c r="AR98" s="62"/>
      <c r="AS98" s="62"/>
    </row>
    <row r="99" spans="1:45" s="48" customFormat="1" ht="123" customHeight="1" x14ac:dyDescent="0.2">
      <c r="A99" s="93" t="s">
        <v>23</v>
      </c>
      <c r="B99" s="93"/>
      <c r="C99" s="93"/>
      <c r="D99" s="93"/>
      <c r="E99" s="90" t="s">
        <v>26</v>
      </c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2"/>
      <c r="AQ99" s="98" t="s">
        <v>19</v>
      </c>
      <c r="AR99" s="98" t="s">
        <v>21</v>
      </c>
      <c r="AS99" s="112" t="s">
        <v>20</v>
      </c>
    </row>
    <row r="100" spans="1:45" s="48" customFormat="1" x14ac:dyDescent="0.2">
      <c r="A100" s="113" t="s">
        <v>0</v>
      </c>
      <c r="B100" s="114"/>
      <c r="C100" s="86" t="s">
        <v>45</v>
      </c>
      <c r="D100" s="22" t="s">
        <v>17</v>
      </c>
      <c r="E100" s="89" t="s">
        <v>1</v>
      </c>
      <c r="F100" s="89"/>
      <c r="G100" s="89"/>
      <c r="H100" s="89"/>
      <c r="I100" s="89" t="s">
        <v>2</v>
      </c>
      <c r="J100" s="89"/>
      <c r="K100" s="89"/>
      <c r="L100" s="89"/>
      <c r="M100" s="89" t="s">
        <v>3</v>
      </c>
      <c r="N100" s="89"/>
      <c r="O100" s="89"/>
      <c r="P100" s="89"/>
      <c r="Q100" s="89" t="s">
        <v>4</v>
      </c>
      <c r="R100" s="89"/>
      <c r="S100" s="89"/>
      <c r="T100" s="89"/>
      <c r="U100" s="89" t="s">
        <v>5</v>
      </c>
      <c r="V100" s="89"/>
      <c r="W100" s="89"/>
      <c r="X100" s="89" t="s">
        <v>6</v>
      </c>
      <c r="Y100" s="89"/>
      <c r="Z100" s="89"/>
      <c r="AA100" s="89"/>
      <c r="AB100" s="89" t="s">
        <v>7</v>
      </c>
      <c r="AC100" s="89"/>
      <c r="AD100" s="89"/>
      <c r="AE100" s="89" t="s">
        <v>8</v>
      </c>
      <c r="AF100" s="89"/>
      <c r="AG100" s="89"/>
      <c r="AH100" s="89"/>
      <c r="AI100" s="89"/>
      <c r="AJ100" s="89" t="s">
        <v>9</v>
      </c>
      <c r="AK100" s="89"/>
      <c r="AL100" s="89"/>
      <c r="AM100" s="89" t="s">
        <v>10</v>
      </c>
      <c r="AN100" s="89"/>
      <c r="AO100" s="89"/>
      <c r="AP100" s="89"/>
      <c r="AQ100" s="98"/>
      <c r="AR100" s="98"/>
      <c r="AS100" s="112"/>
    </row>
    <row r="101" spans="1:45" s="48" customFormat="1" x14ac:dyDescent="0.2">
      <c r="A101" s="115"/>
      <c r="B101" s="116"/>
      <c r="C101" s="88"/>
      <c r="D101" s="22" t="s">
        <v>18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98"/>
      <c r="AR101" s="98"/>
      <c r="AS101" s="112"/>
    </row>
    <row r="102" spans="1:45" ht="12.75" customHeight="1" x14ac:dyDescent="0.2">
      <c r="A102" s="120" t="s">
        <v>24</v>
      </c>
      <c r="B102" s="86" t="s">
        <v>12</v>
      </c>
      <c r="C102" s="38">
        <v>4</v>
      </c>
      <c r="D102" s="24"/>
      <c r="E102" s="4"/>
      <c r="F102" s="26" t="s">
        <v>87</v>
      </c>
      <c r="G102" s="26"/>
      <c r="H102" s="26" t="s">
        <v>88</v>
      </c>
      <c r="I102" s="26"/>
      <c r="J102" s="26"/>
      <c r="K102" s="26"/>
      <c r="L102" s="26" t="s">
        <v>89</v>
      </c>
      <c r="M102" s="26"/>
      <c r="N102" s="26"/>
      <c r="O102" s="26"/>
      <c r="P102" s="26" t="s">
        <v>88</v>
      </c>
      <c r="Q102" s="26"/>
      <c r="R102" s="26"/>
      <c r="S102" s="26"/>
      <c r="T102" s="26" t="s">
        <v>89</v>
      </c>
      <c r="U102" s="26"/>
      <c r="V102" s="26"/>
      <c r="W102" s="26"/>
      <c r="X102" s="26"/>
      <c r="Y102" s="26"/>
      <c r="Z102" s="26"/>
      <c r="AA102" s="26" t="s">
        <v>88</v>
      </c>
      <c r="AB102" s="26"/>
      <c r="AC102" s="26"/>
      <c r="AD102" s="26" t="s">
        <v>89</v>
      </c>
      <c r="AE102" s="26"/>
      <c r="AF102" s="26"/>
      <c r="AG102" s="26"/>
      <c r="AH102" s="26"/>
      <c r="AI102" s="26" t="s">
        <v>91</v>
      </c>
      <c r="AJ102" s="26"/>
      <c r="AK102" s="26"/>
      <c r="AL102" s="26" t="s">
        <v>89</v>
      </c>
      <c r="AM102" s="43"/>
      <c r="AN102" s="7"/>
      <c r="AO102" s="7"/>
      <c r="AP102" s="7"/>
      <c r="AQ102" s="7">
        <f t="shared" ref="AQ102:AQ129" si="21">SUM(E102:AP102)</f>
        <v>0</v>
      </c>
      <c r="AR102" s="50">
        <f>34*5</f>
        <v>170</v>
      </c>
      <c r="AS102" s="8">
        <v>0.05</v>
      </c>
    </row>
    <row r="103" spans="1:45" ht="12.75" customHeight="1" x14ac:dyDescent="0.2">
      <c r="A103" s="120"/>
      <c r="B103" s="87"/>
      <c r="C103" s="38"/>
      <c r="D103" s="24"/>
      <c r="E103" s="4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43"/>
      <c r="AN103" s="7"/>
      <c r="AO103" s="7"/>
      <c r="AP103" s="7"/>
      <c r="AQ103" s="7"/>
      <c r="AR103" s="50"/>
      <c r="AS103" s="8" t="e">
        <f t="shared" ref="AS103:AS131" si="22">AQ103/AR103</f>
        <v>#DIV/0!</v>
      </c>
    </row>
    <row r="104" spans="1:45" ht="12.75" customHeight="1" x14ac:dyDescent="0.2">
      <c r="A104" s="120"/>
      <c r="B104" s="88"/>
      <c r="C104" s="38"/>
      <c r="D104" s="24"/>
      <c r="E104" s="4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43"/>
      <c r="AN104" s="7"/>
      <c r="AO104" s="7"/>
      <c r="AP104" s="7"/>
      <c r="AQ104" s="7"/>
      <c r="AR104" s="50"/>
      <c r="AS104" s="8" t="e">
        <f t="shared" si="22"/>
        <v>#DIV/0!</v>
      </c>
    </row>
    <row r="105" spans="1:45" ht="12.75" customHeight="1" x14ac:dyDescent="0.2">
      <c r="A105" s="120"/>
      <c r="B105" s="86" t="s">
        <v>11</v>
      </c>
      <c r="C105" s="23">
        <v>4</v>
      </c>
      <c r="D105" s="24"/>
      <c r="E105" s="4"/>
      <c r="F105" s="26" t="s">
        <v>87</v>
      </c>
      <c r="G105" s="26"/>
      <c r="H105" s="26" t="s">
        <v>88</v>
      </c>
      <c r="I105" s="26"/>
      <c r="J105" s="26"/>
      <c r="K105" s="26"/>
      <c r="L105" s="26" t="s">
        <v>89</v>
      </c>
      <c r="M105" s="26"/>
      <c r="N105" s="26"/>
      <c r="O105" s="26"/>
      <c r="P105" s="26" t="s">
        <v>88</v>
      </c>
      <c r="Q105" s="26"/>
      <c r="R105" s="26"/>
      <c r="S105" s="26"/>
      <c r="T105" s="26" t="s">
        <v>89</v>
      </c>
      <c r="U105" s="26"/>
      <c r="V105" s="26"/>
      <c r="W105" s="26"/>
      <c r="X105" s="26"/>
      <c r="Y105" s="26"/>
      <c r="Z105" s="26"/>
      <c r="AA105" s="26" t="s">
        <v>88</v>
      </c>
      <c r="AB105" s="26"/>
      <c r="AC105" s="26"/>
      <c r="AD105" s="26" t="s">
        <v>89</v>
      </c>
      <c r="AE105" s="26"/>
      <c r="AF105" s="26"/>
      <c r="AG105" s="26"/>
      <c r="AH105" s="26" t="s">
        <v>91</v>
      </c>
      <c r="AI105" s="26"/>
      <c r="AJ105" s="26"/>
      <c r="AK105" s="26" t="s">
        <v>89</v>
      </c>
      <c r="AL105" s="26"/>
      <c r="AM105" s="43"/>
      <c r="AN105" s="7"/>
      <c r="AO105" s="7"/>
      <c r="AP105" s="7"/>
      <c r="AQ105" s="7">
        <f t="shared" si="21"/>
        <v>0</v>
      </c>
      <c r="AR105" s="50">
        <f>34*4</f>
        <v>136</v>
      </c>
      <c r="AS105" s="8">
        <v>7.0000000000000007E-2</v>
      </c>
    </row>
    <row r="106" spans="1:45" ht="12.75" customHeight="1" x14ac:dyDescent="0.2">
      <c r="A106" s="120"/>
      <c r="B106" s="87"/>
      <c r="C106" s="38"/>
      <c r="D106" s="24"/>
      <c r="E106" s="4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43"/>
      <c r="AN106" s="7"/>
      <c r="AO106" s="7"/>
      <c r="AP106" s="7"/>
      <c r="AQ106" s="7"/>
      <c r="AR106" s="50"/>
      <c r="AS106" s="8" t="e">
        <f t="shared" si="22"/>
        <v>#DIV/0!</v>
      </c>
    </row>
    <row r="107" spans="1:45" x14ac:dyDescent="0.2">
      <c r="A107" s="120"/>
      <c r="B107" s="88"/>
      <c r="C107" s="38"/>
      <c r="D107" s="21"/>
      <c r="E107" s="4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43"/>
      <c r="AN107" s="7"/>
      <c r="AO107" s="7"/>
      <c r="AP107" s="7"/>
      <c r="AQ107" s="7"/>
      <c r="AR107" s="50"/>
      <c r="AS107" s="8" t="e">
        <f t="shared" si="22"/>
        <v>#DIV/0!</v>
      </c>
    </row>
    <row r="108" spans="1:45" ht="12.75" customHeight="1" x14ac:dyDescent="0.2">
      <c r="A108" s="120"/>
      <c r="B108" s="86" t="s">
        <v>15</v>
      </c>
      <c r="C108" s="23">
        <v>4</v>
      </c>
      <c r="D108" s="24"/>
      <c r="E108" s="4"/>
      <c r="F108" s="26" t="s">
        <v>87</v>
      </c>
      <c r="G108" s="26"/>
      <c r="H108" s="26" t="s">
        <v>88</v>
      </c>
      <c r="I108" s="26"/>
      <c r="J108" s="26"/>
      <c r="K108" s="26"/>
      <c r="L108" s="26" t="s">
        <v>89</v>
      </c>
      <c r="M108" s="26"/>
      <c r="N108" s="26"/>
      <c r="O108" s="26"/>
      <c r="P108" s="26" t="s">
        <v>88</v>
      </c>
      <c r="Q108" s="26"/>
      <c r="R108" s="26"/>
      <c r="S108" s="26"/>
      <c r="T108" s="26" t="s">
        <v>89</v>
      </c>
      <c r="U108" s="26"/>
      <c r="V108" s="26"/>
      <c r="W108" s="26"/>
      <c r="X108" s="26"/>
      <c r="Y108" s="26"/>
      <c r="Z108" s="26"/>
      <c r="AA108" s="26" t="s">
        <v>88</v>
      </c>
      <c r="AB108" s="26"/>
      <c r="AC108" s="26"/>
      <c r="AD108" s="26" t="s">
        <v>89</v>
      </c>
      <c r="AE108" s="26"/>
      <c r="AF108" s="26"/>
      <c r="AG108" s="26"/>
      <c r="AH108" s="26"/>
      <c r="AI108" s="26"/>
      <c r="AJ108" s="26"/>
      <c r="AK108" s="26"/>
      <c r="AL108" s="26" t="s">
        <v>89</v>
      </c>
      <c r="AM108" s="43"/>
      <c r="AN108" s="7"/>
      <c r="AO108" s="7"/>
      <c r="AP108" s="7"/>
      <c r="AQ108" s="7">
        <f t="shared" si="21"/>
        <v>0</v>
      </c>
      <c r="AR108" s="50">
        <f>34*4</f>
        <v>136</v>
      </c>
      <c r="AS108" s="8">
        <v>7.0000000000000007E-2</v>
      </c>
    </row>
    <row r="109" spans="1:45" ht="12.75" customHeight="1" x14ac:dyDescent="0.2">
      <c r="A109" s="120"/>
      <c r="B109" s="87"/>
      <c r="C109" s="38"/>
      <c r="D109" s="24"/>
      <c r="E109" s="4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43"/>
      <c r="AJ109" s="43"/>
      <c r="AK109" s="26"/>
      <c r="AL109" s="26"/>
      <c r="AM109" s="43"/>
      <c r="AN109" s="7"/>
      <c r="AO109" s="7"/>
      <c r="AP109" s="7"/>
      <c r="AQ109" s="7"/>
      <c r="AR109" s="50"/>
      <c r="AS109" s="8" t="e">
        <f t="shared" si="22"/>
        <v>#DIV/0!</v>
      </c>
    </row>
    <row r="110" spans="1:45" x14ac:dyDescent="0.2">
      <c r="A110" s="120"/>
      <c r="B110" s="87"/>
      <c r="C110" s="38"/>
      <c r="D110" s="24"/>
      <c r="E110" s="4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43"/>
      <c r="AJ110" s="43"/>
      <c r="AK110" s="26"/>
      <c r="AL110" s="26"/>
      <c r="AM110" s="43"/>
      <c r="AN110" s="7"/>
      <c r="AO110" s="7"/>
      <c r="AP110" s="7"/>
      <c r="AQ110" s="7"/>
      <c r="AR110" s="50"/>
      <c r="AS110" s="8" t="e">
        <f t="shared" si="22"/>
        <v>#DIV/0!</v>
      </c>
    </row>
    <row r="111" spans="1:45" ht="12.75" customHeight="1" x14ac:dyDescent="0.2">
      <c r="A111" s="120"/>
      <c r="B111" s="89" t="s">
        <v>16</v>
      </c>
      <c r="C111" s="38">
        <v>4</v>
      </c>
      <c r="D111" s="24"/>
      <c r="E111" s="4"/>
      <c r="F111" s="26"/>
      <c r="G111" s="26"/>
      <c r="H111" s="26"/>
      <c r="I111" s="26"/>
      <c r="J111" s="26"/>
      <c r="K111" s="26"/>
      <c r="L111" s="26" t="s">
        <v>89</v>
      </c>
      <c r="M111" s="26"/>
      <c r="N111" s="26"/>
      <c r="O111" s="26"/>
      <c r="P111" s="26" t="s">
        <v>88</v>
      </c>
      <c r="Q111" s="26"/>
      <c r="R111" s="26"/>
      <c r="S111" s="26"/>
      <c r="T111" s="26" t="s">
        <v>89</v>
      </c>
      <c r="U111" s="26"/>
      <c r="V111" s="26"/>
      <c r="W111" s="26"/>
      <c r="X111" s="26"/>
      <c r="Y111" s="26"/>
      <c r="Z111" s="26"/>
      <c r="AA111" s="26" t="s">
        <v>88</v>
      </c>
      <c r="AB111" s="26"/>
      <c r="AC111" s="26"/>
      <c r="AD111" s="26" t="s">
        <v>89</v>
      </c>
      <c r="AE111" s="26"/>
      <c r="AF111" s="26"/>
      <c r="AG111" s="26" t="s">
        <v>91</v>
      </c>
      <c r="AH111" s="26"/>
      <c r="AI111" s="43"/>
      <c r="AJ111" s="43"/>
      <c r="AK111" s="26" t="s">
        <v>89</v>
      </c>
      <c r="AL111" s="26"/>
      <c r="AM111" s="43"/>
      <c r="AN111" s="7"/>
      <c r="AO111" s="7"/>
      <c r="AP111" s="7"/>
      <c r="AQ111" s="7">
        <f t="shared" si="21"/>
        <v>0</v>
      </c>
      <c r="AR111" s="50">
        <f>34*2</f>
        <v>68</v>
      </c>
      <c r="AS111" s="8">
        <v>0.06</v>
      </c>
    </row>
    <row r="112" spans="1:45" ht="12.75" customHeight="1" x14ac:dyDescent="0.2">
      <c r="A112" s="120"/>
      <c r="B112" s="89"/>
      <c r="C112" s="38"/>
      <c r="D112" s="24"/>
      <c r="E112" s="4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43"/>
      <c r="AJ112" s="43"/>
      <c r="AK112" s="26"/>
      <c r="AL112" s="26"/>
      <c r="AM112" s="43"/>
      <c r="AN112" s="7"/>
      <c r="AO112" s="7"/>
      <c r="AP112" s="7"/>
      <c r="AQ112" s="7"/>
      <c r="AR112" s="50"/>
      <c r="AS112" s="8" t="e">
        <f t="shared" si="22"/>
        <v>#DIV/0!</v>
      </c>
    </row>
    <row r="113" spans="1:45" x14ac:dyDescent="0.2">
      <c r="A113" s="120"/>
      <c r="B113" s="89"/>
      <c r="C113" s="38"/>
      <c r="D113" s="24"/>
      <c r="E113" s="4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43"/>
      <c r="AJ113" s="43"/>
      <c r="AK113" s="26"/>
      <c r="AL113" s="26"/>
      <c r="AM113" s="43"/>
      <c r="AN113" s="7"/>
      <c r="AO113" s="7"/>
      <c r="AP113" s="7"/>
      <c r="AQ113" s="7"/>
      <c r="AR113" s="50"/>
      <c r="AS113" s="8" t="e">
        <f t="shared" si="22"/>
        <v>#DIV/0!</v>
      </c>
    </row>
    <row r="114" spans="1:45" x14ac:dyDescent="0.2">
      <c r="A114" s="120"/>
      <c r="B114" s="89" t="s">
        <v>58</v>
      </c>
      <c r="C114" s="38">
        <v>4</v>
      </c>
      <c r="D114" s="21"/>
      <c r="E114" s="4"/>
      <c r="F114" s="26"/>
      <c r="G114" s="26"/>
      <c r="H114" s="26"/>
      <c r="I114" s="26"/>
      <c r="J114" s="26"/>
      <c r="K114" s="26" t="s">
        <v>89</v>
      </c>
      <c r="L114" s="26"/>
      <c r="M114" s="26"/>
      <c r="N114" s="26"/>
      <c r="O114" s="26"/>
      <c r="P114" s="26"/>
      <c r="Q114" s="26"/>
      <c r="R114" s="26"/>
      <c r="S114" s="26"/>
      <c r="T114" s="26" t="s">
        <v>89</v>
      </c>
      <c r="U114" s="26"/>
      <c r="V114" s="26"/>
      <c r="W114" s="26"/>
      <c r="X114" s="26"/>
      <c r="Y114" s="26"/>
      <c r="Z114" s="26"/>
      <c r="AA114" s="26"/>
      <c r="AB114" s="26"/>
      <c r="AC114" s="26"/>
      <c r="AD114" s="26" t="s">
        <v>89</v>
      </c>
      <c r="AE114" s="26"/>
      <c r="AF114" s="26"/>
      <c r="AG114" s="26"/>
      <c r="AH114" s="26"/>
      <c r="AI114" s="43"/>
      <c r="AJ114" s="43" t="s">
        <v>89</v>
      </c>
      <c r="AK114" s="26"/>
      <c r="AL114" s="26"/>
      <c r="AM114" s="43"/>
      <c r="AN114" s="7"/>
      <c r="AO114" s="7"/>
      <c r="AP114" s="7"/>
      <c r="AQ114" s="7">
        <f t="shared" si="21"/>
        <v>0</v>
      </c>
      <c r="AR114" s="50">
        <f>34*2</f>
        <v>68</v>
      </c>
      <c r="AS114" s="8">
        <v>0.06</v>
      </c>
    </row>
    <row r="115" spans="1:45" ht="12.75" customHeight="1" x14ac:dyDescent="0.2">
      <c r="A115" s="120"/>
      <c r="B115" s="89"/>
      <c r="C115" s="38"/>
      <c r="D115" s="24"/>
      <c r="E115" s="4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42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43"/>
      <c r="AJ115" s="43"/>
      <c r="AK115" s="26"/>
      <c r="AL115" s="26"/>
      <c r="AM115" s="43"/>
      <c r="AN115" s="7"/>
      <c r="AO115" s="7"/>
      <c r="AP115" s="7"/>
      <c r="AQ115" s="7"/>
      <c r="AR115" s="50"/>
      <c r="AS115" s="8" t="e">
        <f t="shared" si="22"/>
        <v>#DIV/0!</v>
      </c>
    </row>
    <row r="116" spans="1:45" ht="12.75" customHeight="1" x14ac:dyDescent="0.2">
      <c r="A116" s="120"/>
      <c r="B116" s="89"/>
      <c r="C116" s="38"/>
      <c r="D116" s="24"/>
      <c r="E116" s="4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42"/>
      <c r="AH116" s="26"/>
      <c r="AI116" s="26"/>
      <c r="AJ116" s="43"/>
      <c r="AK116" s="26"/>
      <c r="AL116" s="26"/>
      <c r="AM116" s="43"/>
      <c r="AN116" s="7"/>
      <c r="AO116" s="7"/>
      <c r="AP116" s="7"/>
      <c r="AQ116" s="7"/>
      <c r="AR116" s="50"/>
      <c r="AS116" s="8" t="e">
        <f t="shared" si="22"/>
        <v>#DIV/0!</v>
      </c>
    </row>
    <row r="117" spans="1:45" ht="12.75" customHeight="1" x14ac:dyDescent="0.2">
      <c r="A117" s="120"/>
      <c r="B117" s="89" t="s">
        <v>59</v>
      </c>
      <c r="C117" s="38">
        <v>4</v>
      </c>
      <c r="D117" s="24"/>
      <c r="E117" s="4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42"/>
      <c r="AK117" s="26"/>
      <c r="AL117" s="26"/>
      <c r="AM117" s="43"/>
      <c r="AN117" s="7"/>
      <c r="AO117" s="7"/>
      <c r="AP117" s="7"/>
      <c r="AQ117" s="7"/>
      <c r="AR117" s="3"/>
      <c r="AS117" s="8" t="e">
        <f t="shared" si="22"/>
        <v>#DIV/0!</v>
      </c>
    </row>
    <row r="118" spans="1:45" ht="12.75" customHeight="1" x14ac:dyDescent="0.2">
      <c r="A118" s="120"/>
      <c r="B118" s="89"/>
      <c r="C118" s="38"/>
      <c r="D118" s="24"/>
      <c r="E118" s="4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42"/>
      <c r="AJ118" s="26"/>
      <c r="AK118" s="26"/>
      <c r="AL118" s="26"/>
      <c r="AM118" s="43"/>
      <c r="AN118" s="7"/>
      <c r="AO118" s="7"/>
      <c r="AP118" s="7"/>
      <c r="AQ118" s="7"/>
      <c r="AR118" s="3"/>
      <c r="AS118" s="8" t="e">
        <f t="shared" si="22"/>
        <v>#DIV/0!</v>
      </c>
    </row>
    <row r="119" spans="1:45" ht="12.75" customHeight="1" x14ac:dyDescent="0.2">
      <c r="A119" s="120"/>
      <c r="B119" s="89"/>
      <c r="C119" s="38"/>
      <c r="D119" s="21"/>
      <c r="E119" s="4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42"/>
      <c r="AJ119" s="26"/>
      <c r="AK119" s="26"/>
      <c r="AL119" s="26"/>
      <c r="AM119" s="43"/>
      <c r="AN119" s="7"/>
      <c r="AO119" s="7"/>
      <c r="AP119" s="7"/>
      <c r="AQ119" s="7"/>
      <c r="AR119" s="3"/>
      <c r="AS119" s="8" t="e">
        <f t="shared" si="22"/>
        <v>#DIV/0!</v>
      </c>
    </row>
    <row r="120" spans="1:45" ht="12.75" customHeight="1" x14ac:dyDescent="0.2">
      <c r="A120" s="120"/>
      <c r="B120" s="89" t="s">
        <v>37</v>
      </c>
      <c r="C120" s="38">
        <v>4</v>
      </c>
      <c r="D120" s="21"/>
      <c r="E120" s="4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 t="s">
        <v>88</v>
      </c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42" t="s">
        <v>88</v>
      </c>
      <c r="AJ120" s="26"/>
      <c r="AK120" s="26"/>
      <c r="AL120" s="26"/>
      <c r="AM120" s="43"/>
      <c r="AN120" s="7"/>
      <c r="AO120" s="7"/>
      <c r="AP120" s="7"/>
      <c r="AQ120" s="7">
        <f t="shared" si="21"/>
        <v>0</v>
      </c>
      <c r="AR120" s="3">
        <f t="shared" ref="AR120:AR126" si="23">34*1</f>
        <v>34</v>
      </c>
      <c r="AS120" s="8">
        <v>0.06</v>
      </c>
    </row>
    <row r="121" spans="1:45" ht="12.75" customHeight="1" x14ac:dyDescent="0.2">
      <c r="A121" s="120"/>
      <c r="B121" s="89"/>
      <c r="C121" s="38"/>
      <c r="D121" s="21"/>
      <c r="E121" s="4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42"/>
      <c r="AJ121" s="26"/>
      <c r="AK121" s="26"/>
      <c r="AL121" s="26"/>
      <c r="AM121" s="43"/>
      <c r="AN121" s="7"/>
      <c r="AO121" s="7"/>
      <c r="AP121" s="7"/>
      <c r="AQ121" s="7"/>
      <c r="AR121" s="3"/>
      <c r="AS121" s="8" t="e">
        <f t="shared" si="22"/>
        <v>#DIV/0!</v>
      </c>
    </row>
    <row r="122" spans="1:45" ht="12.75" customHeight="1" x14ac:dyDescent="0.2">
      <c r="A122" s="120"/>
      <c r="B122" s="89"/>
      <c r="C122" s="38"/>
      <c r="D122" s="21"/>
      <c r="E122" s="4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42"/>
      <c r="AJ122" s="26"/>
      <c r="AK122" s="26"/>
      <c r="AL122" s="26"/>
      <c r="AM122" s="43"/>
      <c r="AN122" s="7"/>
      <c r="AO122" s="7"/>
      <c r="AP122" s="7"/>
      <c r="AQ122" s="7"/>
      <c r="AR122" s="3"/>
      <c r="AS122" s="8" t="e">
        <f t="shared" si="22"/>
        <v>#DIV/0!</v>
      </c>
    </row>
    <row r="123" spans="1:45" ht="12.75" customHeight="1" x14ac:dyDescent="0.2">
      <c r="A123" s="120"/>
      <c r="B123" s="86" t="s">
        <v>38</v>
      </c>
      <c r="C123" s="38">
        <v>4</v>
      </c>
      <c r="D123" s="21"/>
      <c r="E123" s="4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 t="s">
        <v>88</v>
      </c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42" t="s">
        <v>88</v>
      </c>
      <c r="AJ123" s="26"/>
      <c r="AK123" s="26"/>
      <c r="AL123" s="26"/>
      <c r="AM123" s="43"/>
      <c r="AN123" s="7"/>
      <c r="AO123" s="7"/>
      <c r="AP123" s="7"/>
      <c r="AQ123" s="7">
        <f t="shared" si="21"/>
        <v>0</v>
      </c>
      <c r="AR123" s="3">
        <f t="shared" si="23"/>
        <v>34</v>
      </c>
      <c r="AS123" s="8">
        <v>0.06</v>
      </c>
    </row>
    <row r="124" spans="1:45" ht="12.75" customHeight="1" x14ac:dyDescent="0.2">
      <c r="A124" s="120"/>
      <c r="B124" s="87"/>
      <c r="C124" s="38"/>
      <c r="D124" s="21"/>
      <c r="E124" s="4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42"/>
      <c r="AJ124" s="26"/>
      <c r="AK124" s="26"/>
      <c r="AL124" s="26"/>
      <c r="AM124" s="43"/>
      <c r="AN124" s="7"/>
      <c r="AO124" s="7"/>
      <c r="AP124" s="7"/>
      <c r="AQ124" s="7"/>
      <c r="AR124" s="3"/>
      <c r="AS124" s="8" t="e">
        <f t="shared" si="22"/>
        <v>#DIV/0!</v>
      </c>
    </row>
    <row r="125" spans="1:45" ht="12.75" customHeight="1" x14ac:dyDescent="0.2">
      <c r="A125" s="120"/>
      <c r="B125" s="88"/>
      <c r="C125" s="38"/>
      <c r="D125" s="21"/>
      <c r="E125" s="4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42"/>
      <c r="AJ125" s="26"/>
      <c r="AK125" s="26"/>
      <c r="AL125" s="26"/>
      <c r="AM125" s="43"/>
      <c r="AN125" s="7"/>
      <c r="AO125" s="7"/>
      <c r="AP125" s="7"/>
      <c r="AQ125" s="7"/>
      <c r="AR125" s="3"/>
      <c r="AS125" s="8" t="e">
        <f t="shared" si="22"/>
        <v>#DIV/0!</v>
      </c>
    </row>
    <row r="126" spans="1:45" ht="12.75" customHeight="1" x14ac:dyDescent="0.2">
      <c r="A126" s="120"/>
      <c r="B126" s="86" t="s">
        <v>39</v>
      </c>
      <c r="C126" s="38">
        <v>4</v>
      </c>
      <c r="D126" s="21"/>
      <c r="E126" s="4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 t="s">
        <v>88</v>
      </c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42" t="s">
        <v>88</v>
      </c>
      <c r="AJ126" s="26"/>
      <c r="AK126" s="26"/>
      <c r="AL126" s="26"/>
      <c r="AM126" s="43"/>
      <c r="AN126" s="7"/>
      <c r="AO126" s="7"/>
      <c r="AP126" s="7"/>
      <c r="AQ126" s="7">
        <f t="shared" si="21"/>
        <v>0</v>
      </c>
      <c r="AR126" s="3">
        <f t="shared" si="23"/>
        <v>34</v>
      </c>
      <c r="AS126" s="8">
        <v>0.06</v>
      </c>
    </row>
    <row r="127" spans="1:45" ht="12.75" customHeight="1" x14ac:dyDescent="0.2">
      <c r="A127" s="120"/>
      <c r="B127" s="87"/>
      <c r="C127" s="38"/>
      <c r="D127" s="21"/>
      <c r="E127" s="4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42"/>
      <c r="AG127" s="42"/>
      <c r="AH127" s="26"/>
      <c r="AI127" s="26"/>
      <c r="AJ127" s="43"/>
      <c r="AK127" s="42"/>
      <c r="AL127" s="26"/>
      <c r="AM127" s="43"/>
      <c r="AN127" s="7"/>
      <c r="AO127" s="7"/>
      <c r="AP127" s="7"/>
      <c r="AQ127" s="7"/>
      <c r="AR127" s="3"/>
      <c r="AS127" s="8" t="e">
        <f t="shared" si="22"/>
        <v>#DIV/0!</v>
      </c>
    </row>
    <row r="128" spans="1:45" ht="12.75" customHeight="1" x14ac:dyDescent="0.2">
      <c r="A128" s="120"/>
      <c r="B128" s="88"/>
      <c r="C128" s="38"/>
      <c r="D128" s="24"/>
      <c r="E128" s="4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42"/>
      <c r="AI128" s="42"/>
      <c r="AJ128" s="43"/>
      <c r="AK128" s="26"/>
      <c r="AL128" s="26"/>
      <c r="AM128" s="43"/>
      <c r="AN128" s="7"/>
      <c r="AO128" s="7"/>
      <c r="AP128" s="7"/>
      <c r="AQ128" s="7"/>
      <c r="AR128" s="3"/>
      <c r="AS128" s="8" t="e">
        <f t="shared" si="22"/>
        <v>#DIV/0!</v>
      </c>
    </row>
    <row r="129" spans="1:45" ht="12.75" customHeight="1" x14ac:dyDescent="0.2">
      <c r="A129" s="120"/>
      <c r="B129" s="89" t="s">
        <v>56</v>
      </c>
      <c r="C129" s="38">
        <v>4</v>
      </c>
      <c r="D129" s="24"/>
      <c r="E129" s="4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 t="s">
        <v>88</v>
      </c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42"/>
      <c r="AI129" s="42" t="s">
        <v>88</v>
      </c>
      <c r="AJ129" s="43"/>
      <c r="AK129" s="26"/>
      <c r="AL129" s="26"/>
      <c r="AM129" s="43"/>
      <c r="AN129" s="7"/>
      <c r="AO129" s="7"/>
      <c r="AP129" s="7"/>
      <c r="AQ129" s="7">
        <f t="shared" si="21"/>
        <v>0</v>
      </c>
      <c r="AR129" s="50">
        <f t="shared" ref="AR129" si="24">34*2</f>
        <v>68</v>
      </c>
      <c r="AS129" s="8">
        <v>0.03</v>
      </c>
    </row>
    <row r="130" spans="1:45" ht="12.75" customHeight="1" x14ac:dyDescent="0.2">
      <c r="A130" s="120"/>
      <c r="B130" s="89"/>
      <c r="C130" s="38"/>
      <c r="D130" s="24"/>
      <c r="E130" s="4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42"/>
      <c r="AI130" s="42"/>
      <c r="AJ130" s="43"/>
      <c r="AK130" s="26"/>
      <c r="AL130" s="26"/>
      <c r="AM130" s="43"/>
      <c r="AN130" s="7"/>
      <c r="AO130" s="7"/>
      <c r="AP130" s="7"/>
      <c r="AQ130" s="7"/>
      <c r="AR130" s="50"/>
      <c r="AS130" s="8" t="e">
        <f t="shared" si="22"/>
        <v>#DIV/0!</v>
      </c>
    </row>
    <row r="131" spans="1:45" ht="12.75" customHeight="1" x14ac:dyDescent="0.2">
      <c r="A131" s="120"/>
      <c r="B131" s="89"/>
      <c r="C131" s="38"/>
      <c r="D131" s="24"/>
      <c r="E131" s="4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42"/>
      <c r="AI131" s="42"/>
      <c r="AJ131" s="43"/>
      <c r="AK131" s="26"/>
      <c r="AL131" s="26"/>
      <c r="AM131" s="43"/>
      <c r="AN131" s="7"/>
      <c r="AO131" s="7"/>
      <c r="AP131" s="7"/>
      <c r="AQ131" s="7"/>
      <c r="AR131" s="50"/>
      <c r="AS131" s="8" t="e">
        <f t="shared" si="22"/>
        <v>#DIV/0!</v>
      </c>
    </row>
    <row r="132" spans="1:45" ht="27" customHeight="1" x14ac:dyDescent="0.2">
      <c r="A132" s="62"/>
      <c r="B132" s="63"/>
      <c r="C132" s="63"/>
      <c r="D132" s="63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2"/>
      <c r="AN132" s="62"/>
      <c r="AO132" s="62"/>
      <c r="AP132" s="62"/>
      <c r="AQ132" s="62"/>
      <c r="AR132" s="62"/>
      <c r="AS132" s="62"/>
    </row>
  </sheetData>
  <mergeCells count="121">
    <mergeCell ref="B24:B26"/>
    <mergeCell ref="B27:B29"/>
    <mergeCell ref="B30:B32"/>
    <mergeCell ref="B33:B35"/>
    <mergeCell ref="AP4:AQ4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B105:B107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68:AR70"/>
    <mergeCell ref="AS68:AS70"/>
    <mergeCell ref="A69:B70"/>
    <mergeCell ref="C69:C70"/>
    <mergeCell ref="E69:H69"/>
    <mergeCell ref="I69:L69"/>
    <mergeCell ref="M69:P69"/>
    <mergeCell ref="B46:B48"/>
    <mergeCell ref="B49:B51"/>
    <mergeCell ref="B52:B54"/>
    <mergeCell ref="B55:B57"/>
    <mergeCell ref="B58:B60"/>
    <mergeCell ref="B61:B63"/>
    <mergeCell ref="B64:B66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B100:AD100"/>
    <mergeCell ref="AE100:AI100"/>
    <mergeCell ref="AJ100:AL100"/>
    <mergeCell ref="AM100:AP100"/>
    <mergeCell ref="AP5:AQ5"/>
    <mergeCell ref="X6:AB6"/>
    <mergeCell ref="AQ68:AQ70"/>
    <mergeCell ref="AQ99:AQ101"/>
    <mergeCell ref="AQ37:AQ39"/>
    <mergeCell ref="A12:A35"/>
    <mergeCell ref="B12:B14"/>
    <mergeCell ref="B15:B17"/>
    <mergeCell ref="B18:B20"/>
    <mergeCell ref="AC3:AM5"/>
    <mergeCell ref="A7:B7"/>
    <mergeCell ref="C7:D7"/>
    <mergeCell ref="AN3:AO5"/>
    <mergeCell ref="A40:A66"/>
    <mergeCell ref="B40:B42"/>
    <mergeCell ref="B4:C4"/>
    <mergeCell ref="B92:B94"/>
    <mergeCell ref="B83:B85"/>
    <mergeCell ref="B86:B88"/>
    <mergeCell ref="B89:B91"/>
    <mergeCell ref="B95:B97"/>
    <mergeCell ref="G3:W3"/>
    <mergeCell ref="G5:W7"/>
    <mergeCell ref="B21:B23"/>
    <mergeCell ref="A71:A97"/>
    <mergeCell ref="B71:B73"/>
    <mergeCell ref="B74:B76"/>
    <mergeCell ref="B77:B79"/>
    <mergeCell ref="B80:B82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3" manualBreakCount="3">
    <brk id="36" max="50" man="1"/>
    <brk id="67" max="50" man="1"/>
    <brk id="98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Школа</cp:lastModifiedBy>
  <cp:lastPrinted>2025-07-31T04:29:37Z</cp:lastPrinted>
  <dcterms:created xsi:type="dcterms:W3CDTF">2024-09-28T08:38:22Z</dcterms:created>
  <dcterms:modified xsi:type="dcterms:W3CDTF">2025-09-10T09:12:49Z</dcterms:modified>
</cp:coreProperties>
</file>